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readingac-my.sharepoint.com/personal/ax918857_reading_ac_uk/Documents/Desktop/Work/"/>
    </mc:Choice>
  </mc:AlternateContent>
  <xr:revisionPtr revIDLastSave="1" documentId="8_{23CE28E1-6056-4C77-875F-F9E66894DFDB}" xr6:coauthVersionLast="47" xr6:coauthVersionMax="47" xr10:uidLastSave="{DED91E36-81B7-4FAA-818B-22B10F2FF7A1}"/>
  <bookViews>
    <workbookView xWindow="-120" yWindow="-120" windowWidth="29040" windowHeight="15840" tabRatio="947" activeTab="5" xr2:uid="{00000000-000D-0000-FFFF-FFFF00000000}"/>
  </bookViews>
  <sheets>
    <sheet name="Gd 1-5 with NI only" sheetId="55" r:id="rId1"/>
    <sheet name="Gd 1-5 with NI &amp; UREPF" sheetId="57" r:id="rId2"/>
    <sheet name="Gd 1-5 with NI &amp; URPS 5%" sheetId="58" r:id="rId3"/>
    <sheet name="Gd 1-5 with NI &amp; URPS 7%" sheetId="61" r:id="rId4"/>
    <sheet name="Gd 6-9 &amp; Prof with NI only" sheetId="59" r:id="rId5"/>
    <sheet name="Gd 6-9 &amp; Prof with NI &amp; USS" sheetId="50" r:id="rId6"/>
    <sheet name="Clinical Grades" sheetId="60" r:id="rId7"/>
    <sheet name="NI thresholds &amp; rates 2022" sheetId="44" r:id="rId8"/>
    <sheet name="Pension rates 2024" sheetId="4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5" i="59" l="1"/>
  <c r="H51" i="59"/>
  <c r="F7" i="50"/>
  <c r="H7" i="50"/>
  <c r="F36" i="50"/>
  <c r="H36" i="50"/>
  <c r="F23" i="60"/>
  <c r="F18" i="60"/>
  <c r="F17" i="60"/>
  <c r="F14" i="60"/>
  <c r="F12" i="60"/>
  <c r="F10" i="60"/>
  <c r="F7" i="60"/>
  <c r="F70" i="50"/>
  <c r="F50" i="50"/>
  <c r="H50" i="50"/>
  <c r="F47" i="50"/>
  <c r="F46" i="50"/>
  <c r="H46" i="50"/>
  <c r="F41" i="50"/>
  <c r="H41" i="50"/>
  <c r="F39" i="50"/>
  <c r="H39" i="50"/>
  <c r="F38" i="50"/>
  <c r="F32" i="50"/>
  <c r="F29" i="50"/>
  <c r="H29" i="50"/>
  <c r="F27" i="50"/>
  <c r="F24" i="50"/>
  <c r="H24" i="50"/>
  <c r="F23" i="50"/>
  <c r="F20" i="50"/>
  <c r="F17" i="50"/>
  <c r="H17" i="50"/>
  <c r="F16" i="50"/>
  <c r="H16" i="50"/>
  <c r="F15" i="50"/>
  <c r="H15" i="50"/>
  <c r="F12" i="50"/>
  <c r="H74" i="59"/>
  <c r="H72" i="59"/>
  <c r="H71" i="59"/>
  <c r="H70" i="59"/>
  <c r="H50" i="59"/>
  <c r="H48" i="59"/>
  <c r="H46" i="59"/>
  <c r="H45" i="59"/>
  <c r="H43" i="59"/>
  <c r="H42" i="59"/>
  <c r="H41" i="59"/>
  <c r="H40" i="59"/>
  <c r="H39" i="59"/>
  <c r="H36" i="59"/>
  <c r="H35" i="59"/>
  <c r="H33" i="59"/>
  <c r="H32" i="59"/>
  <c r="H30" i="59"/>
  <c r="H29" i="59"/>
  <c r="H28" i="59"/>
  <c r="H27" i="59"/>
  <c r="H26" i="59"/>
  <c r="H25" i="59"/>
  <c r="H24" i="59"/>
  <c r="H23" i="59"/>
  <c r="H20" i="59"/>
  <c r="H18" i="59"/>
  <c r="H17" i="59"/>
  <c r="H16" i="59"/>
  <c r="H14" i="59"/>
  <c r="H13" i="59"/>
  <c r="H12" i="59"/>
  <c r="H11" i="59"/>
  <c r="H10" i="59"/>
  <c r="H9" i="59"/>
  <c r="H8" i="59"/>
  <c r="H7" i="59"/>
  <c r="F48" i="61"/>
  <c r="H48" i="61"/>
  <c r="F45" i="61"/>
  <c r="F42" i="61"/>
  <c r="H40" i="61"/>
  <c r="F39" i="61"/>
  <c r="F36" i="61"/>
  <c r="F33" i="61"/>
  <c r="F31" i="61"/>
  <c r="F28" i="61"/>
  <c r="F27" i="61"/>
  <c r="F21" i="61"/>
  <c r="F19" i="61"/>
  <c r="F18" i="61"/>
  <c r="H18" i="61"/>
  <c r="F17" i="61"/>
  <c r="F15" i="61"/>
  <c r="H15" i="61"/>
  <c r="H12" i="61"/>
  <c r="F9" i="61"/>
  <c r="F7" i="61"/>
  <c r="F48" i="58"/>
  <c r="H46" i="58"/>
  <c r="H45" i="58"/>
  <c r="F44" i="58"/>
  <c r="F41" i="58"/>
  <c r="F40" i="58"/>
  <c r="F39" i="58"/>
  <c r="F38" i="58"/>
  <c r="H36" i="58"/>
  <c r="F35" i="58"/>
  <c r="F34" i="58"/>
  <c r="F31" i="58"/>
  <c r="F30" i="58"/>
  <c r="F28" i="58"/>
  <c r="F27" i="58"/>
  <c r="H27" i="58"/>
  <c r="F26" i="58"/>
  <c r="F25" i="58"/>
  <c r="F23" i="58"/>
  <c r="F21" i="58"/>
  <c r="F20" i="58"/>
  <c r="H20" i="58"/>
  <c r="F17" i="58"/>
  <c r="H17" i="58"/>
  <c r="F14" i="58"/>
  <c r="F13" i="58"/>
  <c r="F12" i="58"/>
  <c r="H12" i="58"/>
  <c r="H11" i="58"/>
  <c r="H8" i="58"/>
  <c r="F7" i="58"/>
  <c r="F48" i="57"/>
  <c r="F46" i="57"/>
  <c r="F42" i="57"/>
  <c r="H42" i="57"/>
  <c r="H40" i="57"/>
  <c r="F39" i="57"/>
  <c r="F36" i="57"/>
  <c r="F35" i="57"/>
  <c r="F32" i="57"/>
  <c r="H32" i="57"/>
  <c r="F30" i="57"/>
  <c r="F28" i="57"/>
  <c r="F27" i="57"/>
  <c r="F26" i="57"/>
  <c r="H23" i="57"/>
  <c r="F22" i="57"/>
  <c r="H22" i="57"/>
  <c r="F17" i="57"/>
  <c r="F14" i="57"/>
  <c r="H13" i="57"/>
  <c r="F12" i="57"/>
  <c r="H12" i="57"/>
  <c r="F11" i="57"/>
  <c r="F8" i="57"/>
  <c r="H46" i="55"/>
  <c r="H44" i="55"/>
  <c r="H40" i="55"/>
  <c r="H38" i="55"/>
  <c r="H34" i="55"/>
  <c r="H32" i="55"/>
  <c r="H29" i="55"/>
  <c r="H27" i="55"/>
  <c r="H25" i="55"/>
  <c r="H22" i="55"/>
  <c r="H20" i="55"/>
  <c r="H18" i="55"/>
  <c r="H15" i="55"/>
  <c r="H12" i="55"/>
  <c r="H7" i="55"/>
  <c r="F71" i="50"/>
  <c r="H28" i="58"/>
  <c r="F34" i="57"/>
  <c r="H34" i="57"/>
  <c r="H48" i="58"/>
  <c r="F11" i="50"/>
  <c r="H11" i="50"/>
  <c r="F46" i="61"/>
  <c r="H36" i="61"/>
  <c r="F20" i="60"/>
  <c r="H20" i="60"/>
  <c r="H38" i="50"/>
  <c r="H14" i="58"/>
  <c r="H33" i="61"/>
  <c r="F25" i="61"/>
  <c r="H25" i="61"/>
  <c r="H27" i="61"/>
  <c r="F9" i="57"/>
  <c r="H9" i="57"/>
  <c r="H31" i="58"/>
  <c r="F8" i="61"/>
  <c r="H8" i="61"/>
  <c r="H47" i="50"/>
  <c r="F40" i="57"/>
  <c r="F29" i="58"/>
  <c r="F35" i="61"/>
  <c r="H35" i="61"/>
  <c r="F44" i="61"/>
  <c r="H44" i="61"/>
  <c r="F18" i="57"/>
  <c r="H18" i="57"/>
  <c r="F35" i="50"/>
  <c r="H35" i="50"/>
  <c r="F13" i="57"/>
  <c r="H35" i="57"/>
  <c r="F25" i="50"/>
  <c r="H25" i="50"/>
  <c r="F11" i="58"/>
  <c r="H31" i="61"/>
  <c r="H12" i="50"/>
  <c r="F13" i="61"/>
  <c r="H13" i="61"/>
  <c r="H27" i="57"/>
  <c r="F48" i="50"/>
  <c r="H48" i="50"/>
  <c r="F47" i="58"/>
  <c r="H47" i="58"/>
  <c r="F14" i="61"/>
  <c r="H14" i="61"/>
  <c r="F72" i="50"/>
  <c r="H72" i="50"/>
  <c r="F40" i="61"/>
  <c r="F9" i="50"/>
  <c r="H9" i="50"/>
  <c r="F22" i="50"/>
  <c r="H22" i="50"/>
  <c r="F45" i="57"/>
  <c r="H45" i="57"/>
  <c r="H30" i="58"/>
  <c r="F32" i="61"/>
  <c r="F19" i="58"/>
  <c r="H19" i="58"/>
  <c r="H13" i="58"/>
  <c r="F18" i="50"/>
  <c r="H18" i="50"/>
  <c r="F19" i="57"/>
  <c r="H19" i="57"/>
  <c r="H30" i="57"/>
  <c r="H14" i="57"/>
  <c r="F43" i="61"/>
  <c r="H39" i="57"/>
  <c r="H26" i="58"/>
  <c r="H19" i="61"/>
  <c r="F47" i="57"/>
  <c r="H23" i="58"/>
  <c r="F43" i="58"/>
  <c r="F41" i="57"/>
  <c r="F40" i="50"/>
  <c r="H40" i="50"/>
  <c r="F23" i="57"/>
  <c r="H9" i="61"/>
  <c r="H41" i="58"/>
  <c r="H26" i="57"/>
  <c r="F33" i="50"/>
  <c r="H33" i="50"/>
  <c r="H17" i="57"/>
  <c r="H21" i="61"/>
  <c r="F36" i="58"/>
  <c r="F7" i="57"/>
  <c r="H7" i="57"/>
  <c r="F43" i="50"/>
  <c r="H43" i="50"/>
  <c r="F10" i="50"/>
  <c r="H39" i="61"/>
  <c r="F11" i="61"/>
  <c r="F25" i="57"/>
  <c r="F38" i="61"/>
  <c r="F8" i="58"/>
  <c r="H44" i="58"/>
  <c r="F15" i="57"/>
  <c r="F29" i="57"/>
  <c r="H29" i="57"/>
  <c r="F26" i="61"/>
  <c r="H26" i="61"/>
  <c r="F12" i="61"/>
  <c r="H38" i="58"/>
  <c r="F18" i="58"/>
  <c r="F47" i="61"/>
  <c r="F45" i="58"/>
  <c r="F33" i="58"/>
  <c r="H33" i="58"/>
  <c r="F30" i="61"/>
  <c r="H30" i="61"/>
  <c r="F20" i="57"/>
  <c r="H36" i="57"/>
  <c r="H28" i="57"/>
  <c r="F32" i="58"/>
  <c r="H32" i="58"/>
  <c r="F46" i="58"/>
  <c r="F20" i="61"/>
  <c r="H20" i="61"/>
  <c r="H28" i="61"/>
  <c r="F28" i="50"/>
  <c r="H28" i="50"/>
  <c r="H25" i="58"/>
  <c r="H38" i="59"/>
  <c r="F34" i="61"/>
  <c r="H34" i="61"/>
  <c r="F13" i="50"/>
  <c r="H13" i="50"/>
  <c r="F44" i="57"/>
  <c r="H44" i="57"/>
  <c r="F21" i="57"/>
  <c r="H21" i="57"/>
  <c r="F38" i="57"/>
  <c r="H38" i="57"/>
  <c r="F29" i="61"/>
  <c r="H29" i="61"/>
  <c r="H19" i="59"/>
  <c r="F14" i="50"/>
  <c r="H14" i="50"/>
  <c r="F45" i="50"/>
  <c r="H45" i="50"/>
  <c r="F22" i="61"/>
  <c r="F9" i="58"/>
  <c r="H9" i="58"/>
  <c r="H41" i="55"/>
  <c r="F31" i="57"/>
  <c r="H31" i="57"/>
  <c r="F23" i="61"/>
  <c r="H23" i="61"/>
  <c r="H22" i="59"/>
  <c r="H47" i="59"/>
  <c r="F8" i="50"/>
  <c r="H8" i="50"/>
  <c r="F30" i="50"/>
  <c r="H30" i="50"/>
  <c r="F42" i="58"/>
  <c r="H42" i="58"/>
  <c r="H15" i="59"/>
  <c r="F31" i="50"/>
  <c r="H31" i="50"/>
  <c r="F37" i="50"/>
  <c r="H37" i="50"/>
  <c r="F33" i="57"/>
  <c r="H33" i="57"/>
  <c r="F22" i="58"/>
  <c r="H22" i="58"/>
  <c r="H17" i="61"/>
  <c r="H49" i="59"/>
  <c r="F49" i="50"/>
  <c r="H49" i="50"/>
  <c r="H31" i="55"/>
  <c r="H47" i="55"/>
  <c r="H8" i="55"/>
  <c r="H35" i="55"/>
  <c r="H7" i="58"/>
  <c r="H37" i="59"/>
  <c r="F19" i="50"/>
  <c r="F26" i="50"/>
  <c r="H26" i="50"/>
  <c r="F43" i="57"/>
  <c r="H43" i="57"/>
  <c r="F15" i="58"/>
  <c r="H15" i="58"/>
  <c r="F41" i="61"/>
  <c r="H41" i="61"/>
  <c r="H73" i="59"/>
  <c r="F42" i="50"/>
  <c r="H42" i="50"/>
  <c r="F73" i="50"/>
  <c r="F11" i="60"/>
  <c r="F21" i="60"/>
  <c r="H21" i="60"/>
  <c r="H7" i="60"/>
  <c r="H14" i="60"/>
  <c r="H10" i="60"/>
  <c r="H18" i="60"/>
  <c r="F22" i="60"/>
  <c r="H22" i="60"/>
  <c r="F24" i="60"/>
  <c r="F13" i="60"/>
  <c r="H13" i="60"/>
  <c r="F15" i="60"/>
  <c r="F9" i="60"/>
  <c r="H9" i="60"/>
  <c r="H23" i="60"/>
  <c r="H17" i="60"/>
  <c r="F25" i="60"/>
  <c r="H25" i="60"/>
  <c r="F8" i="60"/>
  <c r="H8" i="60"/>
  <c r="H12" i="60"/>
  <c r="F16" i="60"/>
  <c r="H16" i="60"/>
  <c r="H18" i="58"/>
  <c r="H25" i="57"/>
  <c r="H43" i="58"/>
  <c r="H11" i="57"/>
  <c r="H39" i="58"/>
  <c r="H46" i="61"/>
  <c r="H10" i="50"/>
  <c r="H73" i="50"/>
  <c r="H31" i="59"/>
  <c r="H42" i="55"/>
  <c r="H7" i="61"/>
  <c r="H22" i="61"/>
  <c r="H9" i="55"/>
  <c r="H40" i="58"/>
  <c r="H35" i="58"/>
  <c r="H70" i="50"/>
  <c r="H46" i="57"/>
  <c r="H45" i="61"/>
  <c r="H20" i="50"/>
  <c r="H13" i="55"/>
  <c r="H19" i="55"/>
  <c r="H23" i="55"/>
  <c r="H28" i="55"/>
  <c r="H33" i="55"/>
  <c r="H39" i="55"/>
  <c r="H45" i="55"/>
  <c r="H20" i="57"/>
  <c r="H41" i="57"/>
  <c r="H29" i="58"/>
  <c r="H38" i="61"/>
  <c r="H47" i="61"/>
  <c r="H15" i="60"/>
  <c r="H24" i="60"/>
  <c r="H19" i="50"/>
  <c r="H14" i="55"/>
  <c r="H42" i="61"/>
  <c r="H27" i="50"/>
  <c r="H23" i="50"/>
  <c r="H21" i="58"/>
  <c r="H34" i="58"/>
  <c r="H8" i="57"/>
  <c r="H32" i="50"/>
  <c r="H48" i="57"/>
  <c r="H11" i="55"/>
  <c r="H17" i="55"/>
  <c r="H21" i="55"/>
  <c r="H26" i="55"/>
  <c r="H30" i="55"/>
  <c r="H36" i="55"/>
  <c r="H43" i="55"/>
  <c r="H48" i="55"/>
  <c r="H15" i="57"/>
  <c r="H47" i="57"/>
  <c r="H11" i="61"/>
  <c r="H32" i="61"/>
  <c r="H43" i="61"/>
  <c r="H71" i="50"/>
  <c r="H11" i="60"/>
  <c r="F74" i="50"/>
  <c r="H74" i="50"/>
  <c r="H77" i="59"/>
  <c r="H76" i="59"/>
  <c r="F51" i="50"/>
  <c r="H51" i="50"/>
  <c r="F75" i="50"/>
  <c r="H75" i="50"/>
  <c r="H78" i="59"/>
  <c r="F76" i="50"/>
  <c r="H76" i="50"/>
  <c r="F52" i="50"/>
  <c r="H52" i="50"/>
  <c r="H79" i="59"/>
  <c r="F77" i="50"/>
  <c r="H77" i="50"/>
  <c r="F53" i="50"/>
  <c r="H53" i="50"/>
  <c r="H80" i="59"/>
  <c r="F54" i="50"/>
  <c r="H54" i="50"/>
  <c r="F78" i="50"/>
  <c r="H78" i="50"/>
  <c r="H81" i="59"/>
  <c r="F79" i="50"/>
  <c r="H79" i="50"/>
  <c r="F55" i="50"/>
  <c r="H55" i="50"/>
  <c r="H82" i="59"/>
  <c r="F80" i="50"/>
  <c r="H80" i="50"/>
  <c r="F56" i="50"/>
  <c r="H56" i="50"/>
  <c r="H83" i="59"/>
  <c r="F57" i="50"/>
  <c r="H57" i="50"/>
  <c r="F81" i="50"/>
  <c r="H81" i="50"/>
  <c r="H84" i="59"/>
  <c r="F82" i="50"/>
  <c r="H82" i="50"/>
  <c r="F58" i="50"/>
  <c r="H58" i="50"/>
  <c r="H86" i="59"/>
  <c r="H85" i="59"/>
  <c r="F59" i="50"/>
  <c r="H59" i="50"/>
  <c r="F83" i="50"/>
  <c r="H83" i="50"/>
  <c r="F84" i="50"/>
  <c r="H84" i="50"/>
  <c r="F60" i="50"/>
  <c r="H60" i="50"/>
  <c r="F85" i="50"/>
  <c r="H85" i="50"/>
  <c r="F61" i="50"/>
  <c r="H61" i="50"/>
  <c r="F86" i="50"/>
  <c r="H86" i="50"/>
  <c r="F62" i="50"/>
  <c r="H62" i="50"/>
  <c r="F63" i="50"/>
  <c r="H63" i="50"/>
  <c r="F64" i="50"/>
  <c r="H64" i="50"/>
  <c r="F65" i="50"/>
  <c r="H65" i="50"/>
  <c r="F66" i="50"/>
  <c r="H66" i="50"/>
  <c r="F67" i="50"/>
  <c r="H67" i="50"/>
  <c r="F68" i="50"/>
  <c r="H68" i="50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</calcChain>
</file>

<file path=xl/sharedStrings.xml><?xml version="1.0" encoding="utf-8"?>
<sst xmlns="http://schemas.openxmlformats.org/spreadsheetml/2006/main" count="547" uniqueCount="189">
  <si>
    <t>Point</t>
  </si>
  <si>
    <t>Gross</t>
  </si>
  <si>
    <t>Superann</t>
  </si>
  <si>
    <t>Total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</si>
  <si>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</si>
  <si>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</si>
  <si>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</si>
  <si>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</si>
  <si>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</si>
  <si>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</si>
  <si>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</si>
  <si>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</si>
  <si>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</t>
  </si>
  <si>
    <t>Secondary Threshold (ST) - employers</t>
  </si>
  <si>
    <t>Apprentice Upper Secondary Threshold (AUST) - U25 employers</t>
  </si>
  <si>
    <t>Upper Secondary Threshold (UST) - U21 employers</t>
  </si>
  <si>
    <t>Weekly
£</t>
  </si>
  <si>
    <t>Monthly
£</t>
  </si>
  <si>
    <t>Annually
£</t>
  </si>
  <si>
    <t>Grades 1 - 5</t>
  </si>
  <si>
    <t>URPS</t>
  </si>
  <si>
    <t>UREPF</t>
  </si>
  <si>
    <t>Grades 6+</t>
  </si>
  <si>
    <t>USS</t>
  </si>
  <si>
    <t>NI E'er</t>
  </si>
  <si>
    <t>Zone 1</t>
  </si>
  <si>
    <t>38 (d)</t>
  </si>
  <si>
    <t>37 (d)</t>
  </si>
  <si>
    <t>39 (d)</t>
  </si>
  <si>
    <t>40 (d)</t>
  </si>
  <si>
    <t>45 (d)</t>
  </si>
  <si>
    <t>46 (d)</t>
  </si>
  <si>
    <t>47 (d)</t>
  </si>
  <si>
    <t>48 (d)</t>
  </si>
  <si>
    <t>50 (d)</t>
  </si>
  <si>
    <t>51 (d)</t>
  </si>
  <si>
    <t>52 (d)</t>
  </si>
  <si>
    <t>53 (d)</t>
  </si>
  <si>
    <t>Zone 2</t>
  </si>
  <si>
    <t>Zone 3</t>
  </si>
  <si>
    <t>Zone 4</t>
  </si>
  <si>
    <t>Salary Scales - Framework Grades 6 to 9 plus Professorial Posts</t>
  </si>
  <si>
    <t>17 (min)</t>
  </si>
  <si>
    <t>Notes</t>
  </si>
  <si>
    <t>Professorial</t>
  </si>
  <si>
    <t>Salary Scales - Framework Grades 1 to 5</t>
  </si>
  <si>
    <t>8 (d)</t>
  </si>
  <si>
    <t>12 (d)</t>
  </si>
  <si>
    <t>13 (d)</t>
  </si>
  <si>
    <t>14 (d)</t>
  </si>
  <si>
    <t>20 (d)</t>
  </si>
  <si>
    <t>21 (d)</t>
  </si>
  <si>
    <t>22 (d)</t>
  </si>
  <si>
    <t>23 (d)</t>
  </si>
  <si>
    <t>27 (d)</t>
  </si>
  <si>
    <t>28 (d)</t>
  </si>
  <si>
    <t>29 (d)</t>
  </si>
  <si>
    <t>30 (d)</t>
  </si>
  <si>
    <t>G901</t>
  </si>
  <si>
    <t>G902</t>
  </si>
  <si>
    <t>G903</t>
  </si>
  <si>
    <t>G904</t>
  </si>
  <si>
    <t>G905</t>
  </si>
  <si>
    <t>G906</t>
  </si>
  <si>
    <t>G907</t>
  </si>
  <si>
    <t>G908</t>
  </si>
  <si>
    <t>G909</t>
  </si>
  <si>
    <t>G910</t>
  </si>
  <si>
    <t>G911</t>
  </si>
  <si>
    <t>G912</t>
  </si>
  <si>
    <t>G913</t>
  </si>
  <si>
    <t>G914</t>
  </si>
  <si>
    <t>G915</t>
  </si>
  <si>
    <t>G916</t>
  </si>
  <si>
    <t>G917</t>
  </si>
  <si>
    <t>G918</t>
  </si>
  <si>
    <t>G919</t>
  </si>
  <si>
    <t>G920</t>
  </si>
  <si>
    <t>G921</t>
  </si>
  <si>
    <t>G922</t>
  </si>
  <si>
    <t>G923</t>
  </si>
  <si>
    <t>G924</t>
  </si>
  <si>
    <t>P101</t>
  </si>
  <si>
    <t>P102</t>
  </si>
  <si>
    <t>P103</t>
  </si>
  <si>
    <t>P104</t>
  </si>
  <si>
    <t>P205</t>
  </si>
  <si>
    <t>P206</t>
  </si>
  <si>
    <t>P207</t>
  </si>
  <si>
    <t>P208</t>
  </si>
  <si>
    <t>P209</t>
  </si>
  <si>
    <t>P210</t>
  </si>
  <si>
    <t>P311</t>
  </si>
  <si>
    <t>P312</t>
  </si>
  <si>
    <t>P313</t>
  </si>
  <si>
    <t>P314</t>
  </si>
  <si>
    <t>P315</t>
  </si>
  <si>
    <t>P316</t>
  </si>
  <si>
    <t>P417</t>
  </si>
  <si>
    <t>Ref</t>
  </si>
  <si>
    <t>F37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</si>
  <si>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</si>
  <si>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</si>
  <si>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</si>
  <si>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</si>
  <si>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</si>
  <si>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</si>
  <si>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</si>
  <si>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</si>
  <si>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</si>
  <si>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</si>
  <si>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</si>
  <si>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</si>
  <si>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</si>
  <si>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</si>
  <si>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</si>
  <si>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</si>
  <si>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</si>
  <si>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</si>
  <si>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</si>
  <si>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</si>
  <si>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</si>
  <si>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</si>
  <si>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</si>
  <si>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</si>
  <si>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</si>
  <si>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</si>
  <si>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</si>
  <si>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</si>
  <si>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</si>
  <si>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</si>
  <si>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</si>
  <si>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</si>
  <si>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</si>
  <si>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</si>
  <si>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</si>
  <si>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</si>
  <si>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</si>
  <si>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</si>
  <si>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</si>
  <si>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</si>
  <si>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</si>
  <si>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</si>
  <si>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</si>
  <si>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</si>
  <si>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</si>
  <si>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</si>
  <si>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</si>
  <si>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</si>
  <si>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</si>
  <si>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</si>
  <si>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Salary Scales - Clinical Lecturer &amp; Senior Lecturer/Reader Scale</t>
  </si>
  <si>
    <t>Clinical Lecturer</t>
  </si>
  <si>
    <t>Senior Lecturer/Reader</t>
  </si>
  <si>
    <t>LC01</t>
  </si>
  <si>
    <t>LC02</t>
  </si>
  <si>
    <t>LC03</t>
  </si>
  <si>
    <t>LC04</t>
  </si>
  <si>
    <t>LC05</t>
  </si>
  <si>
    <t>LC06</t>
  </si>
  <si>
    <t>LC07</t>
  </si>
  <si>
    <t>LC08</t>
  </si>
  <si>
    <t>LC09</t>
  </si>
  <si>
    <t>LC10</t>
  </si>
  <si>
    <t>LC11</t>
  </si>
  <si>
    <t>LC12</t>
  </si>
  <si>
    <t>LC13</t>
  </si>
  <si>
    <t>LC14</t>
  </si>
  <si>
    <t>LC15</t>
  </si>
  <si>
    <t>(d)</t>
  </si>
  <si>
    <t>Denotes discretionary points</t>
  </si>
  <si>
    <t>(min)</t>
  </si>
  <si>
    <t>Pt 17 is the Zone 4 minimum paypoint</t>
  </si>
  <si>
    <t>5 (d)</t>
  </si>
  <si>
    <t>9 (d)</t>
  </si>
  <si>
    <t>Employers' Rate above the Secondary Threshold</t>
  </si>
  <si>
    <t>Employers' Rate below UST/AUST</t>
  </si>
  <si>
    <t>URPS  (5+ Yrs)</t>
  </si>
  <si>
    <t>NHS Clinical Lecturer &amp; Senior Lecturer salary rates updated 1 April 2022</t>
  </si>
  <si>
    <t>Class 1 National Insurance Thresholds &amp; Rates (from 6 November 2022)</t>
  </si>
  <si>
    <t xml:space="preserve">Unchanged in Feb 2023 update </t>
  </si>
  <si>
    <t>Staff Costs effective 1 August 2023</t>
  </si>
  <si>
    <t>Staff Costs effective 1 August 2023 (UREPF at 23.8% for staff employed prior to 1 Aug 2011)</t>
  </si>
  <si>
    <t>Staff Costs effective 1 August 2023 (URPS at 5.0% for staff with up to 5 years continuous service)</t>
  </si>
  <si>
    <t>Staff Costs effective 1 August 2023 (URPS at 7.0% for staff with more than 5 years continuous service)</t>
  </si>
  <si>
    <t>Staff Costs effective 1 August 2023 (USS at 21.6%)</t>
  </si>
  <si>
    <t>From 1 January 2024</t>
  </si>
  <si>
    <t>UoR Pension Rates as at 1 January 2024</t>
  </si>
  <si>
    <t>Staff Costs effective 1 August 2023 (USS at 14.5% from 1 January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</si>
</sst>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#,##0.00_ ;[Red]\-#,##0.00\ "/>
    <numFmt numFmtId="166" formatCode="#,##0_ ;[Red]\-#,##0\ "/>
    <numFmt numFmtId="167" formatCode="#,##0.000_ ;[Red]\-#,##0.000\ "/>
    <numFmt numFmtId="168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166" fontId="0" fillId="0" borderId="0" xfId="0" applyNumberFormat="1"/>
    <xf numFmtId="165" fontId="0" fillId="0" borderId="0" xfId="0" applyNumberFormat="1"/>
    <xf numFmtId="165" fontId="3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vertical="center" wrapText="1"/>
    </xf>
    <xf numFmtId="164" fontId="0" fillId="0" borderId="0" xfId="4" applyNumberFormat="1" applyFont="1" applyAlignment="1">
      <alignment horizont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0" fillId="0" borderId="0" xfId="4" applyNumberFormat="1" applyFont="1"/>
    <xf numFmtId="10" fontId="0" fillId="0" borderId="0" xfId="4" applyNumberFormat="1" applyFont="1" applyAlignment="1">
      <alignment horizontal="center"/>
    </xf>
    <xf numFmtId="10" fontId="3" fillId="0" borderId="0" xfId="4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/>
    <xf numFmtId="3" fontId="0" fillId="0" borderId="0" xfId="0" applyNumberFormat="1"/>
    <xf numFmtId="10" fontId="0" fillId="0" borderId="0" xfId="4" applyNumberFormat="1" applyFont="1"/>
    <xf numFmtId="164" fontId="2" fillId="0" borderId="0" xfId="4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8" fontId="2" fillId="0" borderId="0" xfId="1" applyNumberFormat="1" applyFont="1" applyAlignment="1">
      <alignment horizontal="center"/>
    </xf>
    <xf numFmtId="168" fontId="0" fillId="0" borderId="0" xfId="1" applyNumberFormat="1" applyFont="1"/>
    <xf numFmtId="0" fontId="8" fillId="0" borderId="0" xfId="0" applyFont="1"/>
    <xf numFmtId="166" fontId="8" fillId="0" borderId="0" xfId="0" applyNumberFormat="1" applyFont="1"/>
    <xf numFmtId="166" fontId="2" fillId="0" borderId="0" xfId="0" applyNumberFormat="1" applyFont="1" applyAlignment="1">
      <alignment horizontal="center"/>
    </xf>
  </cellXfs>
  <cellStyles count="6">
    <cellStyle name="Comma" xfId="1" builtinId="3"/>
    <cellStyle name="Comma 2" xfId="2" xr:uid="{00000000-0005-0000-0000-000001000000}"/>
    <cellStyle name="Comma 2 2" xfId="3" xr:uid="{00000000-0005-0000-0000-000002000000}"/>
    <cellStyle name="Normal" xfId="0" builtinId="0"/>
    <cellStyle name="Percent" xfId="4" builtinId="5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workbookViewId="0">
      <selection activeCell="N23" sqref="N23"/>
    </sheetView>
  </sheetViews>
  <sheetFormatPr defaultRowHeight="12.75" x14ac:dyDescent="0.2"/>
  <cols>
    <col min="1" max="1" width="12.5703125" customWidth="1"/>
    <col min="3" max="4" width="9.42578125" style="1" customWidth="1"/>
    <col min="5" max="5" width="11.5703125" style="1" customWidth="1"/>
    <col min="6" max="8" width="11.5703125" customWidth="1"/>
    <col min="10" max="10" width="8.5703125" style="1" customWidth="1"/>
  </cols>
  <sheetData>
    <row r="1" spans="1:33" x14ac:dyDescent="0.2">
      <c r="A1" s="11" t="s">
        <v>45</v>
      </c>
    </row>
    <row r="3" spans="1:33" x14ac:dyDescent="0.2">
      <c r="A3" s="11" t="s">
        <v>181</v>
      </c>
      <c r="G3" s="4"/>
    </row>
    <row r="4" spans="1:33" x14ac:dyDescent="0.2">
      <c r="J4" s="25"/>
    </row>
    <row r="6" spans="1:33" x14ac:dyDescent="0.2">
      <c r="C6" s="12" t="s">
        <v>0</v>
      </c>
      <c r="D6" s="12" t="s">
        <v>99</v>
      </c>
      <c r="E6" s="12" t="s">
        <v>1</v>
      </c>
      <c r="F6" s="12" t="s">
        <v>2</v>
      </c>
      <c r="G6" s="12" t="s">
        <v>24</v>
      </c>
      <c r="H6" s="12" t="s">
        <v>3</v>
      </c>
    </row>
    <row r="7" spans="1:33" x14ac:dyDescent="0.2">
      <c r="A7" s="11" t="s">
        <v>12</v>
      </c>
      <c r="C7" s="1">
        <v>3</v>
      </c>
      <c r="D7" s="1" t="s">
        <v>127</v>
      </c>
      <c r="E7" s="25">
        <v>20410</v>
      </c>
      <c r="F7" s="20">
        <v>0</v>
      </c>
      <c r="G7" s="20">
        <v>1561</v>
      </c>
      <c r="H7" s="20">
        <f>SUM(E7:G7)</f>
        <v>21971</v>
      </c>
      <c r="I7" s="22"/>
      <c r="J7" s="8"/>
      <c r="L7" s="22"/>
      <c r="N7" s="16"/>
    </row>
    <row r="8" spans="1:33" x14ac:dyDescent="0.2">
      <c r="C8" s="1">
        <v>4</v>
      </c>
      <c r="D8" s="1" t="s">
        <v>128</v>
      </c>
      <c r="E8" s="25">
        <v>20619</v>
      </c>
      <c r="F8" s="20">
        <v>0</v>
      </c>
      <c r="G8" s="20">
        <v>1590</v>
      </c>
      <c r="H8" s="20">
        <f>SUM(E8:G8)</f>
        <v>22209</v>
      </c>
      <c r="I8" s="22"/>
      <c r="J8" s="8"/>
      <c r="L8" s="22"/>
      <c r="N8" s="16"/>
    </row>
    <row r="9" spans="1:33" x14ac:dyDescent="0.2">
      <c r="C9" s="1" t="s">
        <v>173</v>
      </c>
      <c r="D9" s="1" t="s">
        <v>129</v>
      </c>
      <c r="E9" s="25">
        <v>20880</v>
      </c>
      <c r="F9" s="20">
        <v>0</v>
      </c>
      <c r="G9" s="20">
        <v>1626</v>
      </c>
      <c r="H9" s="20">
        <f>SUM(E9:G9)</f>
        <v>22506</v>
      </c>
      <c r="I9" s="4"/>
      <c r="J9" s="8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33" x14ac:dyDescent="0.2">
      <c r="C10" s="14"/>
      <c r="E10" s="19"/>
      <c r="F10" s="20"/>
      <c r="G10" s="20"/>
      <c r="H10" s="20"/>
      <c r="I10" s="4"/>
      <c r="J10" s="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33" x14ac:dyDescent="0.2">
      <c r="A11" s="11" t="s">
        <v>4</v>
      </c>
      <c r="C11" s="1">
        <v>5</v>
      </c>
      <c r="D11" s="1" t="s">
        <v>129</v>
      </c>
      <c r="E11" s="25">
        <v>20880</v>
      </c>
      <c r="F11" s="20">
        <v>0</v>
      </c>
      <c r="G11" s="20">
        <v>1626</v>
      </c>
      <c r="H11" s="20">
        <f>SUM(E11:G11)</f>
        <v>22506</v>
      </c>
      <c r="I11" s="22"/>
      <c r="J11" s="8"/>
      <c r="K11" s="14"/>
      <c r="L11" s="22"/>
      <c r="N11" s="16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x14ac:dyDescent="0.2">
      <c r="C12" s="14">
        <v>6</v>
      </c>
      <c r="D12" s="1" t="s">
        <v>130</v>
      </c>
      <c r="E12" s="25">
        <v>20948</v>
      </c>
      <c r="F12" s="20">
        <v>0</v>
      </c>
      <c r="G12" s="20">
        <v>1635</v>
      </c>
      <c r="H12" s="20">
        <f>SUM(E12:G12)</f>
        <v>22583</v>
      </c>
      <c r="I12" s="22"/>
      <c r="J12" s="8"/>
      <c r="K12" s="19"/>
      <c r="L12" s="22"/>
      <c r="N12" s="16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x14ac:dyDescent="0.2">
      <c r="C13" s="14">
        <v>7</v>
      </c>
      <c r="D13" s="1" t="s">
        <v>131</v>
      </c>
      <c r="E13" s="25">
        <v>21254</v>
      </c>
      <c r="F13" s="20">
        <v>0</v>
      </c>
      <c r="G13" s="20">
        <v>1677</v>
      </c>
      <c r="H13" s="20">
        <f>SUM(E13:G13)</f>
        <v>22931</v>
      </c>
      <c r="I13" s="22"/>
      <c r="J13" s="8"/>
      <c r="K13" s="4"/>
      <c r="L13" s="22"/>
      <c r="N13" s="16"/>
      <c r="O13" s="4"/>
      <c r="P13" s="4"/>
      <c r="Q13" s="4"/>
      <c r="R13" s="4"/>
      <c r="S13" s="4"/>
      <c r="T13" s="4"/>
      <c r="U13" s="4"/>
    </row>
    <row r="14" spans="1:33" x14ac:dyDescent="0.2">
      <c r="C14" s="14" t="s">
        <v>46</v>
      </c>
      <c r="D14" s="1" t="s">
        <v>132</v>
      </c>
      <c r="E14" s="25">
        <v>21543</v>
      </c>
      <c r="F14" s="20">
        <v>0</v>
      </c>
      <c r="G14" s="20">
        <v>1717</v>
      </c>
      <c r="H14" s="20">
        <f>SUM(E14:G14)</f>
        <v>23260</v>
      </c>
      <c r="J14" s="8"/>
    </row>
    <row r="15" spans="1:33" x14ac:dyDescent="0.2">
      <c r="C15" s="1" t="s">
        <v>174</v>
      </c>
      <c r="D15" s="1" t="s">
        <v>133</v>
      </c>
      <c r="E15" s="25">
        <v>21828</v>
      </c>
      <c r="F15" s="20">
        <v>0</v>
      </c>
      <c r="G15" s="20">
        <v>1756</v>
      </c>
      <c r="H15" s="20">
        <f>SUM(E15:G15)</f>
        <v>23584</v>
      </c>
      <c r="J15" s="8"/>
    </row>
    <row r="16" spans="1:33" x14ac:dyDescent="0.2">
      <c r="E16" s="19"/>
      <c r="F16" s="1"/>
      <c r="G16" s="1"/>
      <c r="H16" s="1"/>
      <c r="I16" s="19"/>
      <c r="J16" s="8"/>
      <c r="K16" s="19"/>
      <c r="L16" s="19"/>
      <c r="M16" s="19"/>
    </row>
    <row r="17" spans="1:21" x14ac:dyDescent="0.2">
      <c r="A17" s="11" t="s">
        <v>5</v>
      </c>
      <c r="C17" s="1">
        <v>8</v>
      </c>
      <c r="D17" s="1" t="s">
        <v>132</v>
      </c>
      <c r="E17" s="25">
        <v>21543</v>
      </c>
      <c r="F17" s="20">
        <v>0</v>
      </c>
      <c r="G17" s="20">
        <v>1717</v>
      </c>
      <c r="H17" s="20">
        <f t="shared" ref="H17:H23" si="0">SUM(E17:G17)</f>
        <v>23260</v>
      </c>
      <c r="I17" s="22"/>
      <c r="J17" s="8"/>
      <c r="K17" s="4"/>
      <c r="L17" s="22"/>
      <c r="N17" s="16"/>
      <c r="O17" s="4"/>
      <c r="P17" s="4"/>
      <c r="Q17" s="4"/>
      <c r="R17" s="4"/>
      <c r="S17" s="4"/>
      <c r="T17" s="4"/>
      <c r="U17" s="4"/>
    </row>
    <row r="18" spans="1:21" x14ac:dyDescent="0.2">
      <c r="C18" s="1">
        <v>9</v>
      </c>
      <c r="D18" s="1" t="s">
        <v>133</v>
      </c>
      <c r="E18" s="25">
        <v>21868</v>
      </c>
      <c r="F18" s="20">
        <v>0</v>
      </c>
      <c r="G18" s="20">
        <v>1762</v>
      </c>
      <c r="H18" s="20">
        <f t="shared" si="0"/>
        <v>23630</v>
      </c>
      <c r="I18" s="22"/>
      <c r="J18" s="8"/>
      <c r="K18" s="4"/>
      <c r="L18" s="22"/>
      <c r="N18" s="16"/>
      <c r="O18" s="4"/>
      <c r="P18" s="4"/>
      <c r="Q18" s="4"/>
      <c r="R18" s="4"/>
      <c r="S18" s="4"/>
      <c r="T18" s="4"/>
      <c r="U18" s="4"/>
    </row>
    <row r="19" spans="1:21" x14ac:dyDescent="0.2">
      <c r="C19" s="1">
        <v>10</v>
      </c>
      <c r="D19" s="1" t="s">
        <v>134</v>
      </c>
      <c r="E19" s="25">
        <v>22214</v>
      </c>
      <c r="F19" s="20">
        <v>0</v>
      </c>
      <c r="G19" s="20">
        <v>1810</v>
      </c>
      <c r="H19" s="20">
        <f t="shared" si="0"/>
        <v>24024</v>
      </c>
      <c r="I19" s="22"/>
      <c r="J19" s="8"/>
      <c r="K19" s="4"/>
      <c r="L19" s="22"/>
      <c r="N19" s="16"/>
      <c r="O19" s="4"/>
      <c r="P19" s="4"/>
      <c r="Q19" s="4"/>
      <c r="R19" s="4"/>
      <c r="S19" s="4"/>
      <c r="T19" s="4"/>
      <c r="U19" s="4"/>
    </row>
    <row r="20" spans="1:21" x14ac:dyDescent="0.2">
      <c r="C20" s="14">
        <v>11</v>
      </c>
      <c r="D20" s="1" t="s">
        <v>135</v>
      </c>
      <c r="E20" s="25">
        <v>22681</v>
      </c>
      <c r="F20" s="20">
        <v>0</v>
      </c>
      <c r="G20" s="20">
        <v>1874</v>
      </c>
      <c r="H20" s="20">
        <f t="shared" si="0"/>
        <v>24555</v>
      </c>
      <c r="I20" s="22"/>
      <c r="J20" s="8"/>
      <c r="K20" s="4"/>
      <c r="L20" s="22"/>
      <c r="N20" s="16"/>
      <c r="O20" s="4"/>
      <c r="P20" s="4"/>
      <c r="Q20" s="4"/>
      <c r="R20" s="4"/>
      <c r="S20" s="4"/>
      <c r="T20" s="4"/>
      <c r="U20" s="4"/>
    </row>
    <row r="21" spans="1:21" x14ac:dyDescent="0.2">
      <c r="C21" s="14" t="s">
        <v>47</v>
      </c>
      <c r="D21" s="1" t="s">
        <v>136</v>
      </c>
      <c r="E21" s="25">
        <v>23144</v>
      </c>
      <c r="F21" s="20">
        <v>0</v>
      </c>
      <c r="G21" s="20">
        <v>1938</v>
      </c>
      <c r="H21" s="20">
        <f t="shared" si="0"/>
        <v>25082</v>
      </c>
      <c r="I21" s="4"/>
      <c r="J21" s="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">
      <c r="C22" s="14" t="s">
        <v>48</v>
      </c>
      <c r="D22" s="1" t="s">
        <v>137</v>
      </c>
      <c r="E22" s="25">
        <v>23700</v>
      </c>
      <c r="F22" s="20">
        <v>0</v>
      </c>
      <c r="G22" s="20">
        <v>2015</v>
      </c>
      <c r="H22" s="20">
        <f t="shared" si="0"/>
        <v>25715</v>
      </c>
      <c r="I22" s="4"/>
      <c r="J22" s="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x14ac:dyDescent="0.2">
      <c r="C23" s="14" t="s">
        <v>49</v>
      </c>
      <c r="D23" s="1" t="s">
        <v>138</v>
      </c>
      <c r="E23" s="25">
        <v>24248</v>
      </c>
      <c r="F23" s="20">
        <v>0</v>
      </c>
      <c r="G23" s="20">
        <v>2090</v>
      </c>
      <c r="H23" s="20">
        <f t="shared" si="0"/>
        <v>26338</v>
      </c>
      <c r="I23" s="4"/>
      <c r="J23" s="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">
      <c r="E24" s="19"/>
      <c r="F24" s="20"/>
      <c r="G24" s="20"/>
      <c r="H24" s="20"/>
      <c r="I24" s="4"/>
      <c r="J24" s="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">
      <c r="A25" s="11" t="s">
        <v>6</v>
      </c>
      <c r="B25" s="13"/>
      <c r="C25" s="1">
        <v>12</v>
      </c>
      <c r="D25" s="1" t="s">
        <v>136</v>
      </c>
      <c r="E25" s="25">
        <v>23144</v>
      </c>
      <c r="F25" s="20">
        <v>0</v>
      </c>
      <c r="G25" s="20">
        <v>1938</v>
      </c>
      <c r="H25" s="20">
        <f t="shared" ref="H25:H36" si="1">SUM(E25:G25)</f>
        <v>25082</v>
      </c>
      <c r="I25" s="22"/>
      <c r="J25" s="8"/>
      <c r="K25" s="4"/>
      <c r="L25" s="22"/>
      <c r="N25" s="16"/>
      <c r="O25" s="4"/>
      <c r="P25" s="4"/>
      <c r="Q25" s="4"/>
      <c r="R25" s="4"/>
      <c r="S25" s="4"/>
      <c r="T25" s="4"/>
      <c r="U25" s="4"/>
    </row>
    <row r="26" spans="1:21" x14ac:dyDescent="0.2">
      <c r="B26" s="13"/>
      <c r="C26" s="1">
        <v>13</v>
      </c>
      <c r="D26" s="1" t="s">
        <v>137</v>
      </c>
      <c r="E26" s="25">
        <v>23700</v>
      </c>
      <c r="F26" s="20">
        <v>0</v>
      </c>
      <c r="G26" s="20">
        <v>2015</v>
      </c>
      <c r="H26" s="20">
        <f t="shared" si="1"/>
        <v>25715</v>
      </c>
      <c r="I26" s="22"/>
      <c r="J26" s="8"/>
      <c r="K26" s="4"/>
      <c r="L26" s="22"/>
      <c r="N26" s="16"/>
      <c r="O26" s="4"/>
      <c r="P26" s="4"/>
      <c r="Q26" s="4"/>
      <c r="R26" s="4"/>
      <c r="S26" s="4"/>
      <c r="T26" s="4"/>
      <c r="U26" s="4"/>
    </row>
    <row r="27" spans="1:21" x14ac:dyDescent="0.2">
      <c r="B27" s="13"/>
      <c r="C27" s="1">
        <v>14</v>
      </c>
      <c r="D27" s="1" t="s">
        <v>138</v>
      </c>
      <c r="E27" s="25">
        <v>24248</v>
      </c>
      <c r="F27" s="20">
        <v>0</v>
      </c>
      <c r="G27" s="20">
        <v>2090</v>
      </c>
      <c r="H27" s="20">
        <f t="shared" si="1"/>
        <v>26338</v>
      </c>
      <c r="I27" s="22"/>
      <c r="J27" s="8"/>
      <c r="K27" s="4"/>
      <c r="L27" s="22"/>
      <c r="N27" s="16"/>
      <c r="O27" s="4"/>
      <c r="P27" s="4"/>
      <c r="Q27" s="4"/>
      <c r="R27" s="4"/>
      <c r="S27" s="4"/>
      <c r="T27" s="4"/>
      <c r="U27" s="4"/>
    </row>
    <row r="28" spans="1:21" x14ac:dyDescent="0.2">
      <c r="B28" s="13"/>
      <c r="C28" s="1">
        <v>15</v>
      </c>
      <c r="D28" s="1" t="s">
        <v>139</v>
      </c>
      <c r="E28" s="25">
        <v>24533</v>
      </c>
      <c r="F28" s="20">
        <v>0</v>
      </c>
      <c r="G28" s="20">
        <v>2130</v>
      </c>
      <c r="H28" s="20">
        <f t="shared" si="1"/>
        <v>26663</v>
      </c>
      <c r="I28" s="4"/>
      <c r="J28" s="8"/>
      <c r="K28" s="4"/>
      <c r="L28" s="22"/>
      <c r="N28" s="16"/>
      <c r="O28" s="4"/>
      <c r="P28" s="4"/>
      <c r="Q28" s="4"/>
      <c r="R28" s="4"/>
      <c r="S28" s="4"/>
      <c r="T28" s="4"/>
      <c r="U28" s="4"/>
    </row>
    <row r="29" spans="1:21" x14ac:dyDescent="0.2">
      <c r="B29" s="13"/>
      <c r="C29" s="1">
        <v>16</v>
      </c>
      <c r="D29" s="1" t="s">
        <v>140</v>
      </c>
      <c r="E29" s="25">
        <v>25138</v>
      </c>
      <c r="F29" s="20">
        <v>0</v>
      </c>
      <c r="G29" s="20">
        <v>2213</v>
      </c>
      <c r="H29" s="20">
        <f t="shared" si="1"/>
        <v>27351</v>
      </c>
      <c r="I29" s="4"/>
      <c r="J29" s="8"/>
      <c r="K29" s="4"/>
      <c r="L29" s="22"/>
      <c r="N29" s="16"/>
      <c r="O29" s="4"/>
      <c r="P29" s="4"/>
      <c r="Q29" s="4"/>
      <c r="R29" s="4"/>
      <c r="S29" s="4"/>
      <c r="T29" s="4"/>
      <c r="U29" s="4"/>
    </row>
    <row r="30" spans="1:21" x14ac:dyDescent="0.2">
      <c r="B30" s="13"/>
      <c r="C30" s="1">
        <v>17</v>
      </c>
      <c r="D30" s="1" t="s">
        <v>141</v>
      </c>
      <c r="E30" s="25">
        <v>25742</v>
      </c>
      <c r="F30" s="20">
        <v>0</v>
      </c>
      <c r="G30" s="20">
        <v>2297</v>
      </c>
      <c r="H30" s="20">
        <f t="shared" si="1"/>
        <v>28039</v>
      </c>
      <c r="I30" s="4"/>
      <c r="J30" s="8"/>
      <c r="K30" s="4"/>
      <c r="L30" s="22"/>
      <c r="N30" s="16"/>
      <c r="O30" s="4"/>
      <c r="P30" s="4"/>
      <c r="Q30" s="4"/>
      <c r="R30" s="4"/>
      <c r="S30" s="4"/>
      <c r="T30" s="4"/>
      <c r="U30" s="4"/>
    </row>
    <row r="31" spans="1:21" x14ac:dyDescent="0.2">
      <c r="B31" s="13"/>
      <c r="C31" s="1">
        <v>18</v>
      </c>
      <c r="D31" s="1" t="s">
        <v>142</v>
      </c>
      <c r="E31" s="25">
        <v>26444</v>
      </c>
      <c r="F31" s="20">
        <v>0</v>
      </c>
      <c r="G31" s="20">
        <v>2393</v>
      </c>
      <c r="H31" s="20">
        <f t="shared" si="1"/>
        <v>28837</v>
      </c>
      <c r="I31" s="4"/>
      <c r="J31" s="8"/>
      <c r="K31" s="4"/>
      <c r="L31" s="22"/>
      <c r="N31" s="16"/>
      <c r="O31" s="4"/>
      <c r="P31" s="4"/>
      <c r="Q31" s="4"/>
      <c r="R31" s="4"/>
      <c r="S31" s="4"/>
      <c r="T31" s="4"/>
      <c r="U31" s="4"/>
    </row>
    <row r="32" spans="1:21" x14ac:dyDescent="0.2">
      <c r="B32" s="13"/>
      <c r="C32" s="1">
        <v>19</v>
      </c>
      <c r="D32" s="1" t="s">
        <v>143</v>
      </c>
      <c r="E32" s="25">
        <v>27181</v>
      </c>
      <c r="F32" s="20">
        <v>0</v>
      </c>
      <c r="G32" s="20">
        <v>2495</v>
      </c>
      <c r="H32" s="20">
        <f t="shared" si="1"/>
        <v>29676</v>
      </c>
      <c r="I32" s="4"/>
      <c r="J32" s="8"/>
      <c r="K32" s="4"/>
      <c r="L32" s="22"/>
      <c r="N32" s="16"/>
      <c r="O32" s="4"/>
      <c r="P32" s="4"/>
      <c r="Q32" s="4"/>
      <c r="R32" s="4"/>
      <c r="S32" s="4"/>
      <c r="T32" s="4"/>
      <c r="U32" s="4"/>
    </row>
    <row r="33" spans="1:21" x14ac:dyDescent="0.2">
      <c r="B33" s="13"/>
      <c r="C33" s="1" t="s">
        <v>50</v>
      </c>
      <c r="D33" s="1" t="s">
        <v>144</v>
      </c>
      <c r="E33" s="25">
        <v>27979</v>
      </c>
      <c r="F33" s="20">
        <v>0</v>
      </c>
      <c r="G33" s="20">
        <v>2605</v>
      </c>
      <c r="H33" s="20">
        <f t="shared" si="1"/>
        <v>30584</v>
      </c>
      <c r="I33" s="4"/>
      <c r="J33" s="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">
      <c r="B34" s="13"/>
      <c r="C34" s="1" t="s">
        <v>51</v>
      </c>
      <c r="D34" s="1" t="s">
        <v>145</v>
      </c>
      <c r="E34" s="25">
        <v>28758</v>
      </c>
      <c r="F34" s="20">
        <v>0</v>
      </c>
      <c r="G34" s="20">
        <v>2713</v>
      </c>
      <c r="H34" s="20">
        <f t="shared" si="1"/>
        <v>31471</v>
      </c>
      <c r="I34" s="4"/>
      <c r="J34" s="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">
      <c r="B35" s="13"/>
      <c r="C35" s="1" t="s">
        <v>52</v>
      </c>
      <c r="D35" s="1" t="s">
        <v>146</v>
      </c>
      <c r="E35" s="25">
        <v>29605</v>
      </c>
      <c r="F35" s="20">
        <v>0</v>
      </c>
      <c r="G35" s="20">
        <v>2830</v>
      </c>
      <c r="H35" s="20">
        <f t="shared" si="1"/>
        <v>32435</v>
      </c>
      <c r="I35" s="4"/>
      <c r="J35" s="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">
      <c r="B36" s="13"/>
      <c r="C36" s="1" t="s">
        <v>53</v>
      </c>
      <c r="D36" s="1" t="s">
        <v>147</v>
      </c>
      <c r="E36" s="25">
        <v>30487</v>
      </c>
      <c r="F36" s="20">
        <v>0</v>
      </c>
      <c r="G36" s="20">
        <v>2951</v>
      </c>
      <c r="H36" s="20">
        <f t="shared" si="1"/>
        <v>33438</v>
      </c>
      <c r="I36" s="4"/>
      <c r="J36" s="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">
      <c r="E37" s="19"/>
      <c r="F37" s="1"/>
      <c r="G37" s="20"/>
      <c r="H37" s="1"/>
      <c r="J37" s="8"/>
    </row>
    <row r="38" spans="1:21" x14ac:dyDescent="0.2">
      <c r="A38" s="11" t="s">
        <v>7</v>
      </c>
      <c r="B38" s="13"/>
      <c r="C38" s="1">
        <v>20</v>
      </c>
      <c r="D38" s="1" t="s">
        <v>144</v>
      </c>
      <c r="E38" s="25">
        <v>27979</v>
      </c>
      <c r="F38" s="20">
        <v>0</v>
      </c>
      <c r="G38" s="20">
        <v>2605</v>
      </c>
      <c r="H38" s="20">
        <f t="shared" ref="H38:H48" si="2">SUM(E38:G38)</f>
        <v>30584</v>
      </c>
      <c r="I38" s="4"/>
      <c r="J38" s="8"/>
      <c r="K38" s="4"/>
      <c r="L38" s="22"/>
      <c r="N38" s="16"/>
      <c r="O38" s="4"/>
      <c r="P38" s="4"/>
      <c r="Q38" s="4"/>
      <c r="R38" s="4"/>
      <c r="S38" s="4"/>
      <c r="T38" s="4"/>
      <c r="U38" s="4"/>
    </row>
    <row r="39" spans="1:21" x14ac:dyDescent="0.2">
      <c r="C39" s="1">
        <v>21</v>
      </c>
      <c r="D39" s="1" t="s">
        <v>145</v>
      </c>
      <c r="E39" s="25">
        <v>28758</v>
      </c>
      <c r="F39" s="20">
        <v>0</v>
      </c>
      <c r="G39" s="20">
        <v>2713</v>
      </c>
      <c r="H39" s="20">
        <f t="shared" si="2"/>
        <v>31471</v>
      </c>
      <c r="I39" s="4"/>
      <c r="J39" s="8"/>
      <c r="K39" s="4"/>
      <c r="L39" s="22"/>
      <c r="N39" s="16"/>
      <c r="O39" s="4"/>
      <c r="P39" s="4"/>
      <c r="Q39" s="4"/>
      <c r="R39" s="4"/>
      <c r="S39" s="4"/>
      <c r="T39" s="4"/>
      <c r="U39" s="4"/>
    </row>
    <row r="40" spans="1:21" x14ac:dyDescent="0.2">
      <c r="C40" s="1">
        <v>22</v>
      </c>
      <c r="D40" s="1" t="s">
        <v>146</v>
      </c>
      <c r="E40" s="25">
        <v>29605</v>
      </c>
      <c r="F40" s="20">
        <v>0</v>
      </c>
      <c r="G40" s="20">
        <v>2830</v>
      </c>
      <c r="H40" s="20">
        <f t="shared" si="2"/>
        <v>32435</v>
      </c>
      <c r="I40" s="4"/>
      <c r="J40" s="8"/>
      <c r="K40" s="4"/>
      <c r="L40" s="22"/>
      <c r="N40" s="16"/>
      <c r="O40" s="4"/>
      <c r="P40" s="4"/>
      <c r="Q40" s="4"/>
      <c r="R40" s="4"/>
      <c r="S40" s="4"/>
      <c r="T40" s="4"/>
      <c r="U40" s="4"/>
    </row>
    <row r="41" spans="1:21" x14ac:dyDescent="0.2">
      <c r="C41" s="1">
        <v>23</v>
      </c>
      <c r="D41" s="1" t="s">
        <v>147</v>
      </c>
      <c r="E41" s="25">
        <v>30487</v>
      </c>
      <c r="F41" s="20">
        <v>0</v>
      </c>
      <c r="G41" s="20">
        <v>2951</v>
      </c>
      <c r="H41" s="20">
        <f t="shared" si="2"/>
        <v>33438</v>
      </c>
      <c r="I41" s="4"/>
      <c r="J41" s="8"/>
      <c r="K41" s="4"/>
      <c r="L41" s="22"/>
      <c r="N41" s="16"/>
      <c r="O41" s="4"/>
      <c r="P41" s="4"/>
      <c r="Q41" s="4"/>
      <c r="R41" s="4"/>
      <c r="S41" s="4"/>
      <c r="T41" s="4"/>
      <c r="U41" s="4"/>
    </row>
    <row r="42" spans="1:21" x14ac:dyDescent="0.2">
      <c r="B42" s="13"/>
      <c r="C42" s="1">
        <v>24</v>
      </c>
      <c r="D42" s="1" t="s">
        <v>148</v>
      </c>
      <c r="E42" s="25">
        <v>31396</v>
      </c>
      <c r="F42" s="20">
        <v>0</v>
      </c>
      <c r="G42" s="20">
        <v>3077</v>
      </c>
      <c r="H42" s="20">
        <f t="shared" si="2"/>
        <v>34473</v>
      </c>
      <c r="I42" s="4"/>
      <c r="J42" s="8"/>
      <c r="K42" s="4"/>
      <c r="L42" s="22"/>
      <c r="N42" s="16"/>
      <c r="O42" s="4"/>
      <c r="P42" s="4"/>
      <c r="Q42" s="4"/>
      <c r="R42" s="4"/>
      <c r="S42" s="4"/>
      <c r="T42" s="4"/>
      <c r="U42" s="4"/>
    </row>
    <row r="43" spans="1:21" x14ac:dyDescent="0.2">
      <c r="C43" s="1">
        <v>25</v>
      </c>
      <c r="D43" s="1" t="s">
        <v>149</v>
      </c>
      <c r="E43" s="25">
        <v>32332</v>
      </c>
      <c r="F43" s="20">
        <v>0</v>
      </c>
      <c r="G43" s="20">
        <v>3206</v>
      </c>
      <c r="H43" s="20">
        <f t="shared" si="2"/>
        <v>35538</v>
      </c>
      <c r="I43" s="4"/>
      <c r="J43" s="8"/>
      <c r="K43" s="4"/>
      <c r="L43" s="22"/>
      <c r="N43" s="16"/>
      <c r="O43" s="4"/>
      <c r="P43" s="4"/>
      <c r="Q43" s="4"/>
      <c r="R43" s="4"/>
      <c r="S43" s="4"/>
      <c r="T43" s="4"/>
      <c r="U43" s="4"/>
    </row>
    <row r="44" spans="1:21" x14ac:dyDescent="0.2">
      <c r="C44" s="1">
        <v>26</v>
      </c>
      <c r="D44" s="1" t="s">
        <v>150</v>
      </c>
      <c r="E44" s="25">
        <v>32982</v>
      </c>
      <c r="F44" s="20">
        <v>0</v>
      </c>
      <c r="G44" s="20">
        <v>3296</v>
      </c>
      <c r="H44" s="20">
        <f t="shared" si="2"/>
        <v>36278</v>
      </c>
      <c r="I44" s="4"/>
      <c r="J44" s="8"/>
      <c r="K44" s="4"/>
      <c r="L44" s="22"/>
      <c r="N44" s="16"/>
      <c r="O44" s="4"/>
      <c r="P44" s="4"/>
      <c r="Q44" s="4"/>
      <c r="R44" s="4"/>
      <c r="S44" s="4"/>
      <c r="T44" s="4"/>
      <c r="U44" s="4"/>
    </row>
    <row r="45" spans="1:21" x14ac:dyDescent="0.2">
      <c r="C45" s="1" t="s">
        <v>54</v>
      </c>
      <c r="D45" s="1" t="s">
        <v>101</v>
      </c>
      <c r="E45" s="25">
        <v>33966</v>
      </c>
      <c r="F45" s="20">
        <v>0</v>
      </c>
      <c r="G45" s="20">
        <v>3432</v>
      </c>
      <c r="H45" s="20">
        <f t="shared" si="2"/>
        <v>37398</v>
      </c>
      <c r="I45" s="4"/>
      <c r="J45" s="20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2">
      <c r="C46" s="1" t="s">
        <v>55</v>
      </c>
      <c r="D46" s="1" t="s">
        <v>102</v>
      </c>
      <c r="E46" s="25">
        <v>34980</v>
      </c>
      <c r="F46" s="20">
        <v>0</v>
      </c>
      <c r="G46" s="20">
        <v>3571</v>
      </c>
      <c r="H46" s="20">
        <f t="shared" si="2"/>
        <v>38551</v>
      </c>
      <c r="I46" s="4"/>
      <c r="J46" s="2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2">
      <c r="C47" s="1" t="s">
        <v>56</v>
      </c>
      <c r="D47" s="1" t="s">
        <v>103</v>
      </c>
      <c r="E47" s="25">
        <v>36024</v>
      </c>
      <c r="F47" s="20">
        <v>0</v>
      </c>
      <c r="G47" s="20">
        <v>3716</v>
      </c>
      <c r="H47" s="20">
        <f t="shared" si="2"/>
        <v>39740</v>
      </c>
      <c r="I47" s="4"/>
      <c r="J47" s="2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">
      <c r="B48" s="13"/>
      <c r="C48" s="1" t="s">
        <v>57</v>
      </c>
      <c r="D48" s="1" t="s">
        <v>104</v>
      </c>
      <c r="E48" s="25">
        <v>37009</v>
      </c>
      <c r="F48" s="20">
        <v>0</v>
      </c>
      <c r="G48" s="20">
        <v>3851</v>
      </c>
      <c r="H48" s="20">
        <f t="shared" si="2"/>
        <v>40860</v>
      </c>
      <c r="I48" s="4"/>
      <c r="J48" s="20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8" x14ac:dyDescent="0.2">
      <c r="E49" s="20"/>
      <c r="F49" s="4"/>
      <c r="G49" s="4"/>
      <c r="H49" s="4"/>
    </row>
    <row r="50" spans="1:8" x14ac:dyDescent="0.2">
      <c r="A50" s="15" t="s">
        <v>43</v>
      </c>
    </row>
    <row r="51" spans="1:8" x14ac:dyDescent="0.2">
      <c r="A51" s="13" t="s">
        <v>169</v>
      </c>
      <c r="B51" s="3" t="s">
        <v>170</v>
      </c>
    </row>
    <row r="52" spans="1:8" x14ac:dyDescent="0.2">
      <c r="A52" s="13"/>
      <c r="B5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2"/>
  <sheetViews>
    <sheetView topLeftCell="A19" workbookViewId="0">
      <selection activeCell="F8" sqref="F8"/>
    </sheetView>
  </sheetViews>
  <sheetFormatPr defaultRowHeight="12.75" x14ac:dyDescent="0.2"/>
  <cols>
    <col min="1" max="1" width="12.5703125" customWidth="1"/>
    <col min="3" max="4" width="9.42578125" style="1" customWidth="1"/>
    <col min="5" max="8" width="11.5703125" customWidth="1"/>
  </cols>
  <sheetData>
    <row r="1" spans="1:22" x14ac:dyDescent="0.2">
      <c r="A1" s="11" t="s">
        <v>45</v>
      </c>
    </row>
    <row r="3" spans="1:22" x14ac:dyDescent="0.2">
      <c r="A3" s="11" t="s">
        <v>182</v>
      </c>
    </row>
    <row r="5" spans="1:22" x14ac:dyDescent="0.2">
      <c r="J5" s="25"/>
    </row>
    <row r="6" spans="1:22" x14ac:dyDescent="0.2">
      <c r="C6" s="12" t="s">
        <v>0</v>
      </c>
      <c r="D6" s="12" t="s">
        <v>99</v>
      </c>
      <c r="E6" s="12" t="s">
        <v>1</v>
      </c>
      <c r="F6" s="12" t="s">
        <v>2</v>
      </c>
      <c r="G6" s="12" t="s">
        <v>24</v>
      </c>
      <c r="H6" s="12" t="s">
        <v>3</v>
      </c>
    </row>
    <row r="7" spans="1:22" x14ac:dyDescent="0.2">
      <c r="A7" s="11" t="s">
        <v>12</v>
      </c>
      <c r="C7" s="14">
        <v>3</v>
      </c>
      <c r="D7" s="1" t="s">
        <v>127</v>
      </c>
      <c r="E7" s="25">
        <v>20410</v>
      </c>
      <c r="F7" s="20">
        <f>ROUND(E7*'Pension rates 2024'!$D$7,0)</f>
        <v>4858</v>
      </c>
      <c r="G7" s="20">
        <v>1561</v>
      </c>
      <c r="H7" s="20">
        <f>SUM(E7:G7)</f>
        <v>26829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2">
      <c r="C8" s="14">
        <v>4</v>
      </c>
      <c r="D8" s="1" t="s">
        <v>128</v>
      </c>
      <c r="E8" s="25">
        <v>20619</v>
      </c>
      <c r="F8" s="20">
        <f>ROUND(E8*'Pension rates 2024'!$D$7,0)</f>
        <v>4907</v>
      </c>
      <c r="G8" s="20">
        <v>1590</v>
      </c>
      <c r="H8" s="20">
        <f>SUM(E8:G8)</f>
        <v>27116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">
      <c r="C9" s="1" t="s">
        <v>173</v>
      </c>
      <c r="D9" s="1" t="s">
        <v>129</v>
      </c>
      <c r="E9" s="25">
        <v>20880</v>
      </c>
      <c r="F9" s="20">
        <f>ROUND(E9*'Pension rates 2024'!$D$7,0)</f>
        <v>4969</v>
      </c>
      <c r="G9" s="20">
        <v>1626</v>
      </c>
      <c r="H9" s="20">
        <f>SUM(E9:G9)</f>
        <v>27475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">
      <c r="E10" s="19"/>
      <c r="F10" s="20"/>
      <c r="G10" s="20"/>
      <c r="H10" s="2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11" t="s">
        <v>4</v>
      </c>
      <c r="C11" s="1">
        <v>5</v>
      </c>
      <c r="D11" s="1" t="s">
        <v>129</v>
      </c>
      <c r="E11" s="25">
        <v>20880</v>
      </c>
      <c r="F11" s="20">
        <f>ROUND(E11*'Pension rates 2024'!$D$7,0)</f>
        <v>4969</v>
      </c>
      <c r="G11" s="20">
        <v>1626</v>
      </c>
      <c r="H11" s="20">
        <f>SUM(E11:G11)</f>
        <v>27475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">
      <c r="C12" s="14">
        <v>6</v>
      </c>
      <c r="D12" s="1" t="s">
        <v>130</v>
      </c>
      <c r="E12" s="25">
        <v>20948</v>
      </c>
      <c r="F12" s="20">
        <f>ROUND(E12*'Pension rates 2024'!$D$7,0)</f>
        <v>4986</v>
      </c>
      <c r="G12" s="20">
        <v>1635</v>
      </c>
      <c r="H12" s="20">
        <f>SUM(E12:G12)</f>
        <v>27569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">
      <c r="C13" s="14">
        <v>7</v>
      </c>
      <c r="D13" s="1" t="s">
        <v>131</v>
      </c>
      <c r="E13" s="25">
        <v>21254</v>
      </c>
      <c r="F13" s="20">
        <f>ROUND(E13*'Pension rates 2024'!$D$7,0)</f>
        <v>5058</v>
      </c>
      <c r="G13" s="20">
        <v>1677</v>
      </c>
      <c r="H13" s="20">
        <f>SUM(E13:G13)</f>
        <v>27989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">
      <c r="C14" s="14" t="s">
        <v>46</v>
      </c>
      <c r="D14" s="1" t="s">
        <v>132</v>
      </c>
      <c r="E14" s="25">
        <v>21543</v>
      </c>
      <c r="F14" s="20">
        <f>ROUND(E14*'Pension rates 2024'!$D$7,0)</f>
        <v>5127</v>
      </c>
      <c r="G14" s="20">
        <v>1717</v>
      </c>
      <c r="H14" s="20">
        <f>SUM(E14:G14)</f>
        <v>28387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">
      <c r="C15" s="1" t="s">
        <v>174</v>
      </c>
      <c r="D15" s="1" t="s">
        <v>133</v>
      </c>
      <c r="E15" s="25">
        <v>21828</v>
      </c>
      <c r="F15" s="20">
        <f>ROUND(E15*'Pension rates 2024'!$D$7,0)</f>
        <v>5195</v>
      </c>
      <c r="G15" s="20">
        <v>1756</v>
      </c>
      <c r="H15" s="20">
        <f>SUM(E15:G15)</f>
        <v>28779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">
      <c r="E16" s="19"/>
      <c r="F16" s="20"/>
      <c r="G16" s="1"/>
      <c r="H16" s="2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">
      <c r="A17" s="11" t="s">
        <v>5</v>
      </c>
      <c r="C17" s="1">
        <v>8</v>
      </c>
      <c r="D17" s="1" t="s">
        <v>132</v>
      </c>
      <c r="E17" s="25">
        <v>21543</v>
      </c>
      <c r="F17" s="20">
        <f>ROUND(E17*'Pension rates 2024'!$D$7,0)</f>
        <v>5127</v>
      </c>
      <c r="G17" s="20">
        <v>1717</v>
      </c>
      <c r="H17" s="20">
        <f t="shared" ref="H17:H23" si="0">SUM(E17:G17)</f>
        <v>28387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">
      <c r="C18" s="1">
        <v>9</v>
      </c>
      <c r="D18" s="1" t="s">
        <v>133</v>
      </c>
      <c r="E18" s="25">
        <v>21868</v>
      </c>
      <c r="F18" s="20">
        <f>ROUND(E18*'Pension rates 2024'!$D$7,0)</f>
        <v>5205</v>
      </c>
      <c r="G18" s="20">
        <v>1762</v>
      </c>
      <c r="H18" s="20">
        <f t="shared" si="0"/>
        <v>28835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">
      <c r="C19" s="1">
        <v>10</v>
      </c>
      <c r="D19" s="1" t="s">
        <v>134</v>
      </c>
      <c r="E19" s="25">
        <v>22214</v>
      </c>
      <c r="F19" s="20">
        <f>ROUND(E19*'Pension rates 2024'!$D$7,0)</f>
        <v>5287</v>
      </c>
      <c r="G19" s="20">
        <v>1810</v>
      </c>
      <c r="H19" s="20">
        <f t="shared" si="0"/>
        <v>29311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">
      <c r="C20" s="14">
        <v>11</v>
      </c>
      <c r="D20" s="1" t="s">
        <v>135</v>
      </c>
      <c r="E20" s="25">
        <v>22681</v>
      </c>
      <c r="F20" s="20">
        <f>ROUND(E20*'Pension rates 2024'!$D$7,0)</f>
        <v>5398</v>
      </c>
      <c r="G20" s="20">
        <v>1874</v>
      </c>
      <c r="H20" s="20">
        <f t="shared" si="0"/>
        <v>29953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">
      <c r="C21" s="14" t="s">
        <v>47</v>
      </c>
      <c r="D21" s="1" t="s">
        <v>136</v>
      </c>
      <c r="E21" s="25">
        <v>23144</v>
      </c>
      <c r="F21" s="20">
        <f>ROUND(E21*'Pension rates 2024'!$D$7,0)</f>
        <v>5508</v>
      </c>
      <c r="G21" s="20">
        <v>1938</v>
      </c>
      <c r="H21" s="20">
        <f t="shared" si="0"/>
        <v>30590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">
      <c r="C22" s="14" t="s">
        <v>48</v>
      </c>
      <c r="D22" s="1" t="s">
        <v>137</v>
      </c>
      <c r="E22" s="25">
        <v>23700</v>
      </c>
      <c r="F22" s="20">
        <f>ROUND(E22*'Pension rates 2024'!$D$7,0)</f>
        <v>5641</v>
      </c>
      <c r="G22" s="20">
        <v>2015</v>
      </c>
      <c r="H22" s="20">
        <f t="shared" si="0"/>
        <v>31356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">
      <c r="C23" s="14" t="s">
        <v>49</v>
      </c>
      <c r="D23" s="1" t="s">
        <v>138</v>
      </c>
      <c r="E23" s="25">
        <v>24248</v>
      </c>
      <c r="F23" s="20">
        <f>ROUND(E23*'Pension rates 2024'!$D$7,0)</f>
        <v>5771</v>
      </c>
      <c r="G23" s="20">
        <v>2090</v>
      </c>
      <c r="H23" s="20">
        <f t="shared" si="0"/>
        <v>32109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">
      <c r="E24" s="19"/>
      <c r="F24" s="20"/>
      <c r="G24" s="20"/>
      <c r="H24" s="2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s="11" t="s">
        <v>6</v>
      </c>
      <c r="B25" s="13"/>
      <c r="C25" s="1">
        <v>12</v>
      </c>
      <c r="D25" s="1" t="s">
        <v>136</v>
      </c>
      <c r="E25" s="25">
        <v>23144</v>
      </c>
      <c r="F25" s="20">
        <f>ROUND(E25*'Pension rates 2024'!$D$7,0)</f>
        <v>5508</v>
      </c>
      <c r="G25" s="20">
        <v>1938</v>
      </c>
      <c r="H25" s="20">
        <f t="shared" ref="H25:H36" si="1">SUM(E25:G25)</f>
        <v>30590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">
      <c r="B26" s="13"/>
      <c r="C26" s="1">
        <v>13</v>
      </c>
      <c r="D26" s="1" t="s">
        <v>137</v>
      </c>
      <c r="E26" s="25">
        <v>23700</v>
      </c>
      <c r="F26" s="20">
        <f>ROUND(E26*'Pension rates 2024'!$D$7,0)</f>
        <v>5641</v>
      </c>
      <c r="G26" s="20">
        <v>2015</v>
      </c>
      <c r="H26" s="20">
        <f t="shared" si="1"/>
        <v>31356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">
      <c r="B27" s="13"/>
      <c r="C27" s="1">
        <v>14</v>
      </c>
      <c r="D27" s="1" t="s">
        <v>138</v>
      </c>
      <c r="E27" s="25">
        <v>24248</v>
      </c>
      <c r="F27" s="20">
        <f>ROUND(E27*'Pension rates 2024'!$D$7,0)</f>
        <v>5771</v>
      </c>
      <c r="G27" s="20">
        <v>2090</v>
      </c>
      <c r="H27" s="20">
        <f t="shared" si="1"/>
        <v>32109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">
      <c r="B28" s="13"/>
      <c r="C28" s="1">
        <v>15</v>
      </c>
      <c r="D28" s="1" t="s">
        <v>139</v>
      </c>
      <c r="E28" s="25">
        <v>24533</v>
      </c>
      <c r="F28" s="20">
        <f>ROUND(E28*'Pension rates 2024'!$D$7,0)</f>
        <v>5839</v>
      </c>
      <c r="G28" s="20">
        <v>2130</v>
      </c>
      <c r="H28" s="20">
        <f t="shared" si="1"/>
        <v>32502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">
      <c r="B29" s="13"/>
      <c r="C29" s="1">
        <v>16</v>
      </c>
      <c r="D29" s="1" t="s">
        <v>140</v>
      </c>
      <c r="E29" s="25">
        <v>25138</v>
      </c>
      <c r="F29" s="20">
        <f>ROUND(E29*'Pension rates 2024'!$D$7,0)</f>
        <v>5983</v>
      </c>
      <c r="G29" s="20">
        <v>2213</v>
      </c>
      <c r="H29" s="20">
        <f t="shared" si="1"/>
        <v>33334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2">
      <c r="B30" s="13"/>
      <c r="C30" s="1">
        <v>17</v>
      </c>
      <c r="D30" s="1" t="s">
        <v>141</v>
      </c>
      <c r="E30" s="25">
        <v>25742</v>
      </c>
      <c r="F30" s="20">
        <f>ROUND(E30*'Pension rates 2024'!$D$7,0)</f>
        <v>6127</v>
      </c>
      <c r="G30" s="20">
        <v>2297</v>
      </c>
      <c r="H30" s="20">
        <f t="shared" si="1"/>
        <v>34166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">
      <c r="B31" s="13"/>
      <c r="C31" s="1">
        <v>18</v>
      </c>
      <c r="D31" s="1" t="s">
        <v>142</v>
      </c>
      <c r="E31" s="25">
        <v>26444</v>
      </c>
      <c r="F31" s="20">
        <f>ROUND(E31*'Pension rates 2024'!$D$7,0)</f>
        <v>6294</v>
      </c>
      <c r="G31" s="20">
        <v>2393</v>
      </c>
      <c r="H31" s="20">
        <f t="shared" si="1"/>
        <v>35131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">
      <c r="B32" s="13"/>
      <c r="C32" s="1">
        <v>19</v>
      </c>
      <c r="D32" s="1" t="s">
        <v>143</v>
      </c>
      <c r="E32" s="25">
        <v>27181</v>
      </c>
      <c r="F32" s="20">
        <f>ROUND(E32*'Pension rates 2024'!$D$7,0)</f>
        <v>6469</v>
      </c>
      <c r="G32" s="20">
        <v>2495</v>
      </c>
      <c r="H32" s="20">
        <f t="shared" si="1"/>
        <v>36145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">
      <c r="B33" s="13"/>
      <c r="C33" s="1" t="s">
        <v>50</v>
      </c>
      <c r="D33" s="1" t="s">
        <v>144</v>
      </c>
      <c r="E33" s="25">
        <v>27979</v>
      </c>
      <c r="F33" s="20">
        <f>ROUND(E33*'Pension rates 2024'!$D$7,0)</f>
        <v>6659</v>
      </c>
      <c r="G33" s="20">
        <v>2605</v>
      </c>
      <c r="H33" s="20">
        <f t="shared" si="1"/>
        <v>37243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">
      <c r="B34" s="13"/>
      <c r="C34" s="1" t="s">
        <v>51</v>
      </c>
      <c r="D34" s="1" t="s">
        <v>145</v>
      </c>
      <c r="E34" s="25">
        <v>28758</v>
      </c>
      <c r="F34" s="20">
        <f>ROUND(E34*'Pension rates 2024'!$D$7,0)</f>
        <v>6844</v>
      </c>
      <c r="G34" s="20">
        <v>2713</v>
      </c>
      <c r="H34" s="20">
        <f t="shared" si="1"/>
        <v>38315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">
      <c r="B35" s="13"/>
      <c r="C35" s="1" t="s">
        <v>52</v>
      </c>
      <c r="D35" s="1" t="s">
        <v>146</v>
      </c>
      <c r="E35" s="25">
        <v>29605</v>
      </c>
      <c r="F35" s="20">
        <f>ROUND(E35*'Pension rates 2024'!$D$7,0)</f>
        <v>7046</v>
      </c>
      <c r="G35" s="20">
        <v>2830</v>
      </c>
      <c r="H35" s="20">
        <f t="shared" si="1"/>
        <v>39481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">
      <c r="B36" s="13"/>
      <c r="C36" s="1" t="s">
        <v>53</v>
      </c>
      <c r="D36" s="1" t="s">
        <v>147</v>
      </c>
      <c r="E36" s="25">
        <v>30487</v>
      </c>
      <c r="F36" s="20">
        <f>ROUND(E36*'Pension rates 2024'!$D$7,0)</f>
        <v>7256</v>
      </c>
      <c r="G36" s="20">
        <v>2951</v>
      </c>
      <c r="H36" s="20">
        <f t="shared" si="1"/>
        <v>40694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">
      <c r="E37" s="19"/>
      <c r="F37" s="1"/>
      <c r="G37" s="20"/>
      <c r="H37" s="1"/>
    </row>
    <row r="38" spans="1:22" x14ac:dyDescent="0.2">
      <c r="A38" s="11" t="s">
        <v>7</v>
      </c>
      <c r="B38" s="13"/>
      <c r="C38" s="1">
        <v>20</v>
      </c>
      <c r="D38" s="1" t="s">
        <v>144</v>
      </c>
      <c r="E38" s="25">
        <v>27979</v>
      </c>
      <c r="F38" s="20">
        <f>ROUND(E38*'Pension rates 2024'!$D$7,0)</f>
        <v>6659</v>
      </c>
      <c r="G38" s="20">
        <v>2605</v>
      </c>
      <c r="H38" s="20">
        <f t="shared" ref="H38:H48" si="2">SUM(E38:G38)</f>
        <v>37243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">
      <c r="C39" s="1">
        <v>21</v>
      </c>
      <c r="D39" s="1" t="s">
        <v>145</v>
      </c>
      <c r="E39" s="25">
        <v>28758</v>
      </c>
      <c r="F39" s="20">
        <f>ROUND(E39*'Pension rates 2024'!$D$7,0)</f>
        <v>6844</v>
      </c>
      <c r="G39" s="20">
        <v>2713</v>
      </c>
      <c r="H39" s="20">
        <f t="shared" si="2"/>
        <v>38315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">
      <c r="C40" s="1">
        <v>22</v>
      </c>
      <c r="D40" s="1" t="s">
        <v>146</v>
      </c>
      <c r="E40" s="25">
        <v>29605</v>
      </c>
      <c r="F40" s="20">
        <f>ROUND(E40*'Pension rates 2024'!$D$7,0)</f>
        <v>7046</v>
      </c>
      <c r="G40" s="20">
        <v>2830</v>
      </c>
      <c r="H40" s="20">
        <f t="shared" si="2"/>
        <v>39481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">
      <c r="C41" s="1">
        <v>23</v>
      </c>
      <c r="D41" s="1" t="s">
        <v>147</v>
      </c>
      <c r="E41" s="25">
        <v>30487</v>
      </c>
      <c r="F41" s="20">
        <f>ROUND(E41*'Pension rates 2024'!$D$7,0)</f>
        <v>7256</v>
      </c>
      <c r="G41" s="20">
        <v>2951</v>
      </c>
      <c r="H41" s="20">
        <f t="shared" si="2"/>
        <v>40694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">
      <c r="B42" s="13"/>
      <c r="C42" s="1">
        <v>24</v>
      </c>
      <c r="D42" s="1" t="s">
        <v>148</v>
      </c>
      <c r="E42" s="25">
        <v>31396</v>
      </c>
      <c r="F42" s="20">
        <f>ROUND(E42*'Pension rates 2024'!$D$7,0)</f>
        <v>7472</v>
      </c>
      <c r="G42" s="20">
        <v>3077</v>
      </c>
      <c r="H42" s="20">
        <f t="shared" si="2"/>
        <v>41945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C43" s="1">
        <v>25</v>
      </c>
      <c r="D43" s="1" t="s">
        <v>149</v>
      </c>
      <c r="E43" s="25">
        <v>32332</v>
      </c>
      <c r="F43" s="20">
        <f>ROUND(E43*'Pension rates 2024'!$D$7,0)</f>
        <v>7695</v>
      </c>
      <c r="G43" s="20">
        <v>3206</v>
      </c>
      <c r="H43" s="20">
        <f t="shared" si="2"/>
        <v>43233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C44" s="1">
        <v>26</v>
      </c>
      <c r="D44" s="1" t="s">
        <v>150</v>
      </c>
      <c r="E44" s="25">
        <v>32982</v>
      </c>
      <c r="F44" s="20">
        <f>ROUND(E44*'Pension rates 2024'!$D$7,0)</f>
        <v>7850</v>
      </c>
      <c r="G44" s="20">
        <v>3296</v>
      </c>
      <c r="H44" s="20">
        <f t="shared" si="2"/>
        <v>44128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C45" s="1" t="s">
        <v>54</v>
      </c>
      <c r="D45" s="1" t="s">
        <v>101</v>
      </c>
      <c r="E45" s="25">
        <v>33966</v>
      </c>
      <c r="F45" s="20">
        <f>ROUND(E45*'Pension rates 2024'!$D$7,0)</f>
        <v>8084</v>
      </c>
      <c r="G45" s="20">
        <v>3432</v>
      </c>
      <c r="H45" s="20">
        <f t="shared" si="2"/>
        <v>45482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C46" s="1" t="s">
        <v>55</v>
      </c>
      <c r="D46" s="1" t="s">
        <v>102</v>
      </c>
      <c r="E46" s="25">
        <v>34980</v>
      </c>
      <c r="F46" s="20">
        <f>ROUND(E46*'Pension rates 2024'!$D$7,0)</f>
        <v>8325</v>
      </c>
      <c r="G46" s="20">
        <v>3571</v>
      </c>
      <c r="H46" s="20">
        <f t="shared" si="2"/>
        <v>46876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C47" s="1" t="s">
        <v>56</v>
      </c>
      <c r="D47" s="1" t="s">
        <v>103</v>
      </c>
      <c r="E47" s="25">
        <v>36024</v>
      </c>
      <c r="F47" s="20">
        <f>ROUND(E47*'Pension rates 2024'!$D$7,0)</f>
        <v>8574</v>
      </c>
      <c r="G47" s="20">
        <v>3716</v>
      </c>
      <c r="H47" s="20">
        <f t="shared" si="2"/>
        <v>48314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B48" s="13"/>
      <c r="C48" s="1" t="s">
        <v>57</v>
      </c>
      <c r="D48" s="1" t="s">
        <v>104</v>
      </c>
      <c r="E48" s="25">
        <v>37009</v>
      </c>
      <c r="F48" s="20">
        <f>ROUND(E48*'Pension rates 2024'!$D$7,0)</f>
        <v>8808</v>
      </c>
      <c r="G48" s="20">
        <v>3851</v>
      </c>
      <c r="H48" s="20">
        <f t="shared" si="2"/>
        <v>49668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8" x14ac:dyDescent="0.2">
      <c r="E49" s="4"/>
      <c r="F49" s="4"/>
      <c r="G49" s="4"/>
      <c r="H49" s="4"/>
    </row>
    <row r="50" spans="1:8" x14ac:dyDescent="0.2">
      <c r="A50" s="15" t="s">
        <v>43</v>
      </c>
    </row>
    <row r="51" spans="1:8" x14ac:dyDescent="0.2">
      <c r="A51" s="13" t="s">
        <v>169</v>
      </c>
      <c r="B51" s="3" t="s">
        <v>170</v>
      </c>
    </row>
    <row r="52" spans="1:8" x14ac:dyDescent="0.2">
      <c r="A52" s="13"/>
      <c r="B52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3"/>
  <sheetViews>
    <sheetView workbookViewId="0">
      <selection activeCell="K24" sqref="K24"/>
    </sheetView>
  </sheetViews>
  <sheetFormatPr defaultRowHeight="12.75" x14ac:dyDescent="0.2"/>
  <cols>
    <col min="1" max="1" width="12.5703125" customWidth="1"/>
    <col min="3" max="4" width="9.42578125" style="1" customWidth="1"/>
    <col min="5" max="8" width="11.5703125" customWidth="1"/>
  </cols>
  <sheetData>
    <row r="1" spans="1:22" x14ac:dyDescent="0.2">
      <c r="A1" s="11" t="s">
        <v>45</v>
      </c>
    </row>
    <row r="3" spans="1:22" x14ac:dyDescent="0.2">
      <c r="A3" s="11" t="s">
        <v>183</v>
      </c>
    </row>
    <row r="6" spans="1:22" x14ac:dyDescent="0.2">
      <c r="C6" s="12" t="s">
        <v>0</v>
      </c>
      <c r="D6" s="12" t="s">
        <v>99</v>
      </c>
      <c r="E6" s="12" t="s">
        <v>1</v>
      </c>
      <c r="F6" s="12" t="s">
        <v>2</v>
      </c>
      <c r="G6" s="12" t="s">
        <v>24</v>
      </c>
      <c r="H6" s="12" t="s">
        <v>3</v>
      </c>
    </row>
    <row r="7" spans="1:22" x14ac:dyDescent="0.2">
      <c r="A7" s="11" t="s">
        <v>12</v>
      </c>
      <c r="C7" s="14">
        <v>3</v>
      </c>
      <c r="D7" s="1" t="s">
        <v>127</v>
      </c>
      <c r="E7" s="25">
        <v>20410</v>
      </c>
      <c r="F7" s="19">
        <f>ROUND(E7*'Pension rates 2024'!$D$5,0)</f>
        <v>1021</v>
      </c>
      <c r="G7" s="20">
        <v>1561</v>
      </c>
      <c r="H7" s="19">
        <f>SUM(E7:G7)</f>
        <v>22992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2">
      <c r="C8" s="14">
        <v>4</v>
      </c>
      <c r="D8" s="1" t="s">
        <v>128</v>
      </c>
      <c r="E8" s="25">
        <v>20619</v>
      </c>
      <c r="F8" s="19">
        <f>ROUND(E8*'Pension rates 2024'!$D$5,0)</f>
        <v>1031</v>
      </c>
      <c r="G8" s="20">
        <v>1590</v>
      </c>
      <c r="H8" s="19">
        <f>SUM(E8:G8)</f>
        <v>23240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">
      <c r="C9" s="1" t="s">
        <v>173</v>
      </c>
      <c r="D9" s="1" t="s">
        <v>129</v>
      </c>
      <c r="E9" s="25">
        <v>20880</v>
      </c>
      <c r="F9" s="19">
        <f>ROUND(E9*'Pension rates 2024'!$D$5,0)</f>
        <v>1044</v>
      </c>
      <c r="G9" s="20">
        <v>1626</v>
      </c>
      <c r="H9" s="19">
        <f>SUM(E9:G9)</f>
        <v>23550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">
      <c r="E10" s="19"/>
      <c r="F10" s="20"/>
      <c r="G10" s="20"/>
      <c r="H10" s="2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11" t="s">
        <v>4</v>
      </c>
      <c r="C11" s="1">
        <v>5</v>
      </c>
      <c r="D11" s="1" t="s">
        <v>129</v>
      </c>
      <c r="E11" s="25">
        <v>20880</v>
      </c>
      <c r="F11" s="19">
        <f>ROUND(E11*'Pension rates 2024'!$D$5,0)</f>
        <v>1044</v>
      </c>
      <c r="G11" s="20">
        <v>1626</v>
      </c>
      <c r="H11" s="19">
        <f>SUM(E11:G11)</f>
        <v>23550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">
      <c r="C12" s="14">
        <v>6</v>
      </c>
      <c r="D12" s="1" t="s">
        <v>130</v>
      </c>
      <c r="E12" s="25">
        <v>20948</v>
      </c>
      <c r="F12" s="19">
        <f>ROUND(E12*'Pension rates 2024'!$D$5,0)</f>
        <v>1047</v>
      </c>
      <c r="G12" s="20">
        <v>1635</v>
      </c>
      <c r="H12" s="19">
        <f>SUM(E12:G12)</f>
        <v>23630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">
      <c r="C13" s="14">
        <v>7</v>
      </c>
      <c r="D13" s="1" t="s">
        <v>131</v>
      </c>
      <c r="E13" s="25">
        <v>21254</v>
      </c>
      <c r="F13" s="19">
        <f>ROUND(E13*'Pension rates 2024'!$D$5,0)</f>
        <v>1063</v>
      </c>
      <c r="G13" s="20">
        <v>1677</v>
      </c>
      <c r="H13" s="19">
        <f>SUM(E13:G13)</f>
        <v>23994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">
      <c r="C14" s="14" t="s">
        <v>46</v>
      </c>
      <c r="D14" s="1" t="s">
        <v>132</v>
      </c>
      <c r="E14" s="25">
        <v>21543</v>
      </c>
      <c r="F14" s="19">
        <f>ROUND(E14*'Pension rates 2024'!$D$5,0)</f>
        <v>1077</v>
      </c>
      <c r="G14" s="20">
        <v>1717</v>
      </c>
      <c r="H14" s="19">
        <f>SUM(E14:G14)</f>
        <v>24337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">
      <c r="C15" s="1" t="s">
        <v>174</v>
      </c>
      <c r="D15" s="1" t="s">
        <v>133</v>
      </c>
      <c r="E15" s="25">
        <v>21828</v>
      </c>
      <c r="F15" s="19">
        <f>ROUND(E15*'Pension rates 2024'!$D$5,0)</f>
        <v>1091</v>
      </c>
      <c r="G15" s="20">
        <v>1756</v>
      </c>
      <c r="H15" s="19">
        <f>SUM(E15:G15)</f>
        <v>24675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">
      <c r="E16" s="19"/>
      <c r="F16" s="1"/>
      <c r="G16" s="1"/>
      <c r="H16" s="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">
      <c r="A17" s="11" t="s">
        <v>5</v>
      </c>
      <c r="C17" s="1">
        <v>8</v>
      </c>
      <c r="D17" s="1" t="s">
        <v>132</v>
      </c>
      <c r="E17" s="25">
        <v>21543</v>
      </c>
      <c r="F17" s="19">
        <f>ROUND(E17*'Pension rates 2024'!$D$5,0)</f>
        <v>1077</v>
      </c>
      <c r="G17" s="20">
        <v>1717</v>
      </c>
      <c r="H17" s="19">
        <f t="shared" ref="H17:H23" si="0">SUM(E17:G17)</f>
        <v>24337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">
      <c r="C18" s="1">
        <v>9</v>
      </c>
      <c r="D18" s="1" t="s">
        <v>133</v>
      </c>
      <c r="E18" s="25">
        <v>21868</v>
      </c>
      <c r="F18" s="19">
        <f>ROUND(E18*'Pension rates 2024'!$D$5,0)</f>
        <v>1093</v>
      </c>
      <c r="G18" s="20">
        <v>1762</v>
      </c>
      <c r="H18" s="19">
        <f t="shared" si="0"/>
        <v>24723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">
      <c r="C19" s="1">
        <v>10</v>
      </c>
      <c r="D19" s="1" t="s">
        <v>134</v>
      </c>
      <c r="E19" s="25">
        <v>22214</v>
      </c>
      <c r="F19" s="19">
        <f>ROUND(E19*'Pension rates 2024'!$D$5,0)</f>
        <v>1111</v>
      </c>
      <c r="G19" s="20">
        <v>1810</v>
      </c>
      <c r="H19" s="19">
        <f t="shared" si="0"/>
        <v>25135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">
      <c r="C20" s="14">
        <v>11</v>
      </c>
      <c r="D20" s="1" t="s">
        <v>135</v>
      </c>
      <c r="E20" s="25">
        <v>22681</v>
      </c>
      <c r="F20" s="19">
        <f>ROUND(E20*'Pension rates 2024'!$D$5,0)</f>
        <v>1134</v>
      </c>
      <c r="G20" s="20">
        <v>1874</v>
      </c>
      <c r="H20" s="19">
        <f t="shared" si="0"/>
        <v>25689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">
      <c r="C21" s="14" t="s">
        <v>47</v>
      </c>
      <c r="D21" s="1" t="s">
        <v>136</v>
      </c>
      <c r="E21" s="25">
        <v>23144</v>
      </c>
      <c r="F21" s="19">
        <f>ROUND(E21*'Pension rates 2024'!$D$5,0)</f>
        <v>1157</v>
      </c>
      <c r="G21" s="20">
        <v>1938</v>
      </c>
      <c r="H21" s="19">
        <f t="shared" si="0"/>
        <v>26239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">
      <c r="C22" s="14" t="s">
        <v>48</v>
      </c>
      <c r="D22" s="1" t="s">
        <v>137</v>
      </c>
      <c r="E22" s="25">
        <v>23700</v>
      </c>
      <c r="F22" s="19">
        <f>ROUND(E22*'Pension rates 2024'!$D$5,0)</f>
        <v>1185</v>
      </c>
      <c r="G22" s="20">
        <v>2015</v>
      </c>
      <c r="H22" s="19">
        <f t="shared" si="0"/>
        <v>26900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">
      <c r="C23" s="14" t="s">
        <v>49</v>
      </c>
      <c r="D23" s="1" t="s">
        <v>138</v>
      </c>
      <c r="E23" s="25">
        <v>24248</v>
      </c>
      <c r="F23" s="19">
        <f>ROUND(E23*'Pension rates 2024'!$D$5,0)</f>
        <v>1212</v>
      </c>
      <c r="G23" s="20">
        <v>2090</v>
      </c>
      <c r="H23" s="19">
        <f t="shared" si="0"/>
        <v>27550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">
      <c r="E24" s="19"/>
      <c r="F24" s="20"/>
      <c r="G24" s="20"/>
      <c r="H24" s="2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s="11" t="s">
        <v>6</v>
      </c>
      <c r="B25" s="13"/>
      <c r="C25" s="1">
        <v>12</v>
      </c>
      <c r="D25" s="1" t="s">
        <v>136</v>
      </c>
      <c r="E25" s="25">
        <v>23144</v>
      </c>
      <c r="F25" s="19">
        <f>ROUND(E25*'Pension rates 2024'!$D$5,0)</f>
        <v>1157</v>
      </c>
      <c r="G25" s="20">
        <v>1938</v>
      </c>
      <c r="H25" s="19">
        <f t="shared" ref="H25:H36" si="1">SUM(E25:G25)</f>
        <v>26239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">
      <c r="B26" s="13"/>
      <c r="C26" s="1">
        <v>13</v>
      </c>
      <c r="D26" s="1" t="s">
        <v>137</v>
      </c>
      <c r="E26" s="25">
        <v>23700</v>
      </c>
      <c r="F26" s="19">
        <f>ROUND(E26*'Pension rates 2024'!$D$5,0)</f>
        <v>1185</v>
      </c>
      <c r="G26" s="20">
        <v>2015</v>
      </c>
      <c r="H26" s="19">
        <f t="shared" si="1"/>
        <v>26900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">
      <c r="B27" s="13"/>
      <c r="C27" s="1">
        <v>14</v>
      </c>
      <c r="D27" s="1" t="s">
        <v>138</v>
      </c>
      <c r="E27" s="25">
        <v>24248</v>
      </c>
      <c r="F27" s="19">
        <f>ROUND(E27*'Pension rates 2024'!$D$5,0)</f>
        <v>1212</v>
      </c>
      <c r="G27" s="20">
        <v>2090</v>
      </c>
      <c r="H27" s="19">
        <f t="shared" si="1"/>
        <v>27550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">
      <c r="B28" s="13"/>
      <c r="C28" s="1">
        <v>15</v>
      </c>
      <c r="D28" s="1" t="s">
        <v>139</v>
      </c>
      <c r="E28" s="25">
        <v>24533</v>
      </c>
      <c r="F28" s="19">
        <f>ROUND(E28*'Pension rates 2024'!$D$5,0)</f>
        <v>1227</v>
      </c>
      <c r="G28" s="20">
        <v>2130</v>
      </c>
      <c r="H28" s="19">
        <f t="shared" si="1"/>
        <v>27890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">
      <c r="B29" s="13"/>
      <c r="C29" s="1">
        <v>16</v>
      </c>
      <c r="D29" s="1" t="s">
        <v>140</v>
      </c>
      <c r="E29" s="25">
        <v>25138</v>
      </c>
      <c r="F29" s="19">
        <f>ROUND(E29*'Pension rates 2024'!$D$5,0)</f>
        <v>1257</v>
      </c>
      <c r="G29" s="20">
        <v>2213</v>
      </c>
      <c r="H29" s="19">
        <f t="shared" si="1"/>
        <v>28608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2">
      <c r="B30" s="13"/>
      <c r="C30" s="1">
        <v>17</v>
      </c>
      <c r="D30" s="1" t="s">
        <v>141</v>
      </c>
      <c r="E30" s="25">
        <v>25742</v>
      </c>
      <c r="F30" s="19">
        <f>ROUND(E30*'Pension rates 2024'!$D$5,0)</f>
        <v>1287</v>
      </c>
      <c r="G30" s="20">
        <v>2297</v>
      </c>
      <c r="H30" s="19">
        <f t="shared" si="1"/>
        <v>29326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">
      <c r="B31" s="13"/>
      <c r="C31" s="1">
        <v>18</v>
      </c>
      <c r="D31" s="1" t="s">
        <v>142</v>
      </c>
      <c r="E31" s="25">
        <v>26444</v>
      </c>
      <c r="F31" s="19">
        <f>ROUND(E31*'Pension rates 2024'!$D$5,0)</f>
        <v>1322</v>
      </c>
      <c r="G31" s="20">
        <v>2393</v>
      </c>
      <c r="H31" s="19">
        <f t="shared" si="1"/>
        <v>30159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">
      <c r="B32" s="13"/>
      <c r="C32" s="1">
        <v>19</v>
      </c>
      <c r="D32" s="1" t="s">
        <v>143</v>
      </c>
      <c r="E32" s="25">
        <v>27181</v>
      </c>
      <c r="F32" s="19">
        <f>ROUND(E32*'Pension rates 2024'!$D$5,0)</f>
        <v>1359</v>
      </c>
      <c r="G32" s="20">
        <v>2495</v>
      </c>
      <c r="H32" s="19">
        <f t="shared" si="1"/>
        <v>31035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">
      <c r="B33" s="13"/>
      <c r="C33" s="1" t="s">
        <v>50</v>
      </c>
      <c r="D33" s="1" t="s">
        <v>144</v>
      </c>
      <c r="E33" s="25">
        <v>27979</v>
      </c>
      <c r="F33" s="19">
        <f>ROUND(E33*'Pension rates 2024'!$D$5,0)</f>
        <v>1399</v>
      </c>
      <c r="G33" s="20">
        <v>2605</v>
      </c>
      <c r="H33" s="19">
        <f t="shared" si="1"/>
        <v>31983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">
      <c r="B34" s="13"/>
      <c r="C34" s="1" t="s">
        <v>51</v>
      </c>
      <c r="D34" s="1" t="s">
        <v>145</v>
      </c>
      <c r="E34" s="25">
        <v>28758</v>
      </c>
      <c r="F34" s="19">
        <f>ROUND(E34*'Pension rates 2024'!$D$5,0)</f>
        <v>1438</v>
      </c>
      <c r="G34" s="20">
        <v>2713</v>
      </c>
      <c r="H34" s="19">
        <f t="shared" si="1"/>
        <v>32909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">
      <c r="B35" s="13"/>
      <c r="C35" s="1" t="s">
        <v>52</v>
      </c>
      <c r="D35" s="1" t="s">
        <v>146</v>
      </c>
      <c r="E35" s="25">
        <v>29605</v>
      </c>
      <c r="F35" s="19">
        <f>ROUND(E35*'Pension rates 2024'!$D$5,0)</f>
        <v>1480</v>
      </c>
      <c r="G35" s="20">
        <v>2830</v>
      </c>
      <c r="H35" s="19">
        <f t="shared" si="1"/>
        <v>33915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">
      <c r="B36" s="13"/>
      <c r="C36" s="1" t="s">
        <v>53</v>
      </c>
      <c r="D36" s="1" t="s">
        <v>147</v>
      </c>
      <c r="E36" s="25">
        <v>30487</v>
      </c>
      <c r="F36" s="19">
        <f>ROUND(E36*'Pension rates 2024'!$D$5,0)</f>
        <v>1524</v>
      </c>
      <c r="G36" s="20">
        <v>2951</v>
      </c>
      <c r="H36" s="19">
        <f t="shared" si="1"/>
        <v>34962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">
      <c r="E37" s="19"/>
      <c r="F37" s="1"/>
      <c r="G37" s="20"/>
      <c r="H37" s="1"/>
    </row>
    <row r="38" spans="1:22" x14ac:dyDescent="0.2">
      <c r="A38" s="11" t="s">
        <v>7</v>
      </c>
      <c r="B38" s="13"/>
      <c r="C38" s="1">
        <v>20</v>
      </c>
      <c r="D38" s="1" t="s">
        <v>144</v>
      </c>
      <c r="E38" s="25">
        <v>27979</v>
      </c>
      <c r="F38" s="19">
        <f>ROUND(E38*'Pension rates 2024'!$D$5,0)</f>
        <v>1399</v>
      </c>
      <c r="G38" s="20">
        <v>2605</v>
      </c>
      <c r="H38" s="19">
        <f t="shared" ref="H38:H48" si="2">SUM(E38:G38)</f>
        <v>31983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">
      <c r="C39" s="1">
        <v>21</v>
      </c>
      <c r="D39" s="1" t="s">
        <v>145</v>
      </c>
      <c r="E39" s="25">
        <v>28758</v>
      </c>
      <c r="F39" s="19">
        <f>ROUND(E39*'Pension rates 2024'!$D$5,0)</f>
        <v>1438</v>
      </c>
      <c r="G39" s="20">
        <v>2713</v>
      </c>
      <c r="H39" s="19">
        <f t="shared" si="2"/>
        <v>32909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">
      <c r="C40" s="1">
        <v>22</v>
      </c>
      <c r="D40" s="1" t="s">
        <v>146</v>
      </c>
      <c r="E40" s="25">
        <v>29605</v>
      </c>
      <c r="F40" s="19">
        <f>ROUND(E40*'Pension rates 2024'!$D$5,0)</f>
        <v>1480</v>
      </c>
      <c r="G40" s="20">
        <v>2830</v>
      </c>
      <c r="H40" s="19">
        <f t="shared" si="2"/>
        <v>33915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">
      <c r="C41" s="1">
        <v>23</v>
      </c>
      <c r="D41" s="1" t="s">
        <v>147</v>
      </c>
      <c r="E41" s="25">
        <v>30487</v>
      </c>
      <c r="F41" s="19">
        <f>ROUND(E41*'Pension rates 2024'!$D$5,0)</f>
        <v>1524</v>
      </c>
      <c r="G41" s="20">
        <v>2951</v>
      </c>
      <c r="H41" s="19">
        <f t="shared" si="2"/>
        <v>34962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">
      <c r="B42" s="13"/>
      <c r="C42" s="1">
        <v>24</v>
      </c>
      <c r="D42" s="1" t="s">
        <v>148</v>
      </c>
      <c r="E42" s="25">
        <v>31396</v>
      </c>
      <c r="F42" s="19">
        <f>ROUND(E42*'Pension rates 2024'!$D$5,0)</f>
        <v>1570</v>
      </c>
      <c r="G42" s="20">
        <v>3077</v>
      </c>
      <c r="H42" s="19">
        <f t="shared" si="2"/>
        <v>36043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C43" s="1">
        <v>25</v>
      </c>
      <c r="D43" s="1" t="s">
        <v>149</v>
      </c>
      <c r="E43" s="25">
        <v>32332</v>
      </c>
      <c r="F43" s="19">
        <f>ROUND(E43*'Pension rates 2024'!$D$5,0)</f>
        <v>1617</v>
      </c>
      <c r="G43" s="20">
        <v>3206</v>
      </c>
      <c r="H43" s="19">
        <f t="shared" si="2"/>
        <v>37155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C44" s="1">
        <v>26</v>
      </c>
      <c r="D44" s="1" t="s">
        <v>150</v>
      </c>
      <c r="E44" s="25">
        <v>32982</v>
      </c>
      <c r="F44" s="19">
        <f>ROUND(E44*'Pension rates 2024'!$D$5,0)</f>
        <v>1649</v>
      </c>
      <c r="G44" s="20">
        <v>3296</v>
      </c>
      <c r="H44" s="19">
        <f t="shared" si="2"/>
        <v>37927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C45" s="1" t="s">
        <v>54</v>
      </c>
      <c r="D45" s="1" t="s">
        <v>101</v>
      </c>
      <c r="E45" s="25">
        <v>33966</v>
      </c>
      <c r="F45" s="19">
        <f>ROUND(E45*'Pension rates 2024'!$D$5,0)</f>
        <v>1698</v>
      </c>
      <c r="G45" s="20">
        <v>3432</v>
      </c>
      <c r="H45" s="19">
        <f t="shared" si="2"/>
        <v>39096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C46" s="1" t="s">
        <v>55</v>
      </c>
      <c r="D46" s="1" t="s">
        <v>102</v>
      </c>
      <c r="E46" s="25">
        <v>34980</v>
      </c>
      <c r="F46" s="19">
        <f>ROUND(E46*'Pension rates 2024'!$D$5,0)</f>
        <v>1749</v>
      </c>
      <c r="G46" s="20">
        <v>3571</v>
      </c>
      <c r="H46" s="19">
        <f t="shared" si="2"/>
        <v>40300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C47" s="1" t="s">
        <v>56</v>
      </c>
      <c r="D47" s="1" t="s">
        <v>103</v>
      </c>
      <c r="E47" s="25">
        <v>36024</v>
      </c>
      <c r="F47" s="19">
        <f>ROUND(E47*'Pension rates 2024'!$D$5,0)</f>
        <v>1801</v>
      </c>
      <c r="G47" s="20">
        <v>3716</v>
      </c>
      <c r="H47" s="19">
        <f t="shared" si="2"/>
        <v>41541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B48" s="13"/>
      <c r="C48" s="1" t="s">
        <v>57</v>
      </c>
      <c r="D48" s="1" t="s">
        <v>104</v>
      </c>
      <c r="E48" s="25">
        <v>37009</v>
      </c>
      <c r="F48" s="19">
        <f>ROUND(E48*'Pension rates 2024'!$D$5,0)</f>
        <v>1850</v>
      </c>
      <c r="G48" s="20">
        <v>3851</v>
      </c>
      <c r="H48" s="19">
        <f t="shared" si="2"/>
        <v>42710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8" x14ac:dyDescent="0.2">
      <c r="E49" s="4"/>
      <c r="F49" s="4"/>
      <c r="G49" s="4"/>
      <c r="H49" s="4"/>
    </row>
    <row r="50" spans="1:8" x14ac:dyDescent="0.2">
      <c r="A50" s="15" t="s">
        <v>43</v>
      </c>
    </row>
    <row r="51" spans="1:8" x14ac:dyDescent="0.2">
      <c r="A51" s="13" t="s">
        <v>169</v>
      </c>
      <c r="B51" s="3" t="s">
        <v>170</v>
      </c>
    </row>
    <row r="52" spans="1:8" x14ac:dyDescent="0.2">
      <c r="A52" s="13"/>
      <c r="B52" s="3"/>
    </row>
    <row r="53" spans="1:8" x14ac:dyDescent="0.2">
      <c r="A53" s="13"/>
      <c r="B53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3"/>
  <sheetViews>
    <sheetView topLeftCell="A22" workbookViewId="0">
      <selection activeCell="L57" sqref="L57"/>
    </sheetView>
  </sheetViews>
  <sheetFormatPr defaultRowHeight="12.75" x14ac:dyDescent="0.2"/>
  <cols>
    <col min="1" max="1" width="12.5703125" customWidth="1"/>
    <col min="3" max="4" width="9.42578125" style="1" customWidth="1"/>
    <col min="5" max="8" width="11.5703125" customWidth="1"/>
  </cols>
  <sheetData>
    <row r="1" spans="1:22" x14ac:dyDescent="0.2">
      <c r="A1" s="11" t="s">
        <v>45</v>
      </c>
    </row>
    <row r="3" spans="1:22" x14ac:dyDescent="0.2">
      <c r="A3" s="11" t="s">
        <v>184</v>
      </c>
    </row>
    <row r="6" spans="1:22" x14ac:dyDescent="0.2">
      <c r="C6" s="12" t="s">
        <v>0</v>
      </c>
      <c r="D6" s="12" t="s">
        <v>99</v>
      </c>
      <c r="E6" s="12" t="s">
        <v>1</v>
      </c>
      <c r="F6" s="12" t="s">
        <v>2</v>
      </c>
      <c r="G6" s="12" t="s">
        <v>24</v>
      </c>
      <c r="H6" s="12" t="s">
        <v>3</v>
      </c>
    </row>
    <row r="7" spans="1:22" x14ac:dyDescent="0.2">
      <c r="A7" s="11" t="s">
        <v>12</v>
      </c>
      <c r="C7" s="14">
        <v>3</v>
      </c>
      <c r="D7" s="1" t="s">
        <v>127</v>
      </c>
      <c r="E7" s="25">
        <v>20410</v>
      </c>
      <c r="F7" s="19">
        <f>ROUND(E7*'Pension rates 2024'!$D$6,0)</f>
        <v>1429</v>
      </c>
      <c r="G7" s="20">
        <v>1561</v>
      </c>
      <c r="H7" s="19">
        <f>SUM(E7:G7)</f>
        <v>23400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2">
      <c r="C8" s="14">
        <v>4</v>
      </c>
      <c r="D8" s="1" t="s">
        <v>128</v>
      </c>
      <c r="E8" s="25">
        <v>20619</v>
      </c>
      <c r="F8" s="19">
        <f>ROUND(E8*'Pension rates 2024'!$D$6,0)</f>
        <v>1443</v>
      </c>
      <c r="G8" s="20">
        <v>1590</v>
      </c>
      <c r="H8" s="19">
        <f>SUM(E8:G8)</f>
        <v>23652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">
      <c r="C9" s="1" t="s">
        <v>173</v>
      </c>
      <c r="D9" s="1" t="s">
        <v>129</v>
      </c>
      <c r="E9" s="25">
        <v>20880</v>
      </c>
      <c r="F9" s="19">
        <f>ROUND(E9*'Pension rates 2024'!$D$6,0)</f>
        <v>1462</v>
      </c>
      <c r="G9" s="20">
        <v>1626</v>
      </c>
      <c r="H9" s="19">
        <f>SUM(E9:G9)</f>
        <v>23968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">
      <c r="E10" s="19"/>
      <c r="F10" s="20"/>
      <c r="G10" s="20"/>
      <c r="H10" s="2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11" t="s">
        <v>4</v>
      </c>
      <c r="C11" s="1">
        <v>5</v>
      </c>
      <c r="D11" s="1" t="s">
        <v>129</v>
      </c>
      <c r="E11" s="25">
        <v>20880</v>
      </c>
      <c r="F11" s="19">
        <f>ROUND(E11*'Pension rates 2024'!$D$6,0)</f>
        <v>1462</v>
      </c>
      <c r="G11" s="20">
        <v>1626</v>
      </c>
      <c r="H11" s="19">
        <f>SUM(E11:G11)</f>
        <v>23968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">
      <c r="C12" s="14">
        <v>6</v>
      </c>
      <c r="D12" s="1" t="s">
        <v>130</v>
      </c>
      <c r="E12" s="25">
        <v>20948</v>
      </c>
      <c r="F12" s="19">
        <f>ROUND(E12*'Pension rates 2024'!$D$6,0)</f>
        <v>1466</v>
      </c>
      <c r="G12" s="20">
        <v>1635</v>
      </c>
      <c r="H12" s="19">
        <f>SUM(E12:G12)</f>
        <v>24049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">
      <c r="C13" s="14">
        <v>7</v>
      </c>
      <c r="D13" s="1" t="s">
        <v>131</v>
      </c>
      <c r="E13" s="25">
        <v>21254</v>
      </c>
      <c r="F13" s="19">
        <f>ROUND(E13*'Pension rates 2024'!$D$6,0)</f>
        <v>1488</v>
      </c>
      <c r="G13" s="20">
        <v>1677</v>
      </c>
      <c r="H13" s="19">
        <f>SUM(E13:G13)</f>
        <v>24419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">
      <c r="C14" s="14" t="s">
        <v>46</v>
      </c>
      <c r="D14" s="1" t="s">
        <v>132</v>
      </c>
      <c r="E14" s="25">
        <v>21543</v>
      </c>
      <c r="F14" s="19">
        <f>ROUND(E14*'Pension rates 2024'!$D$6,0)</f>
        <v>1508</v>
      </c>
      <c r="G14" s="20">
        <v>1717</v>
      </c>
      <c r="H14" s="19">
        <f>SUM(E14:G14)</f>
        <v>24768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">
      <c r="C15" s="1" t="s">
        <v>174</v>
      </c>
      <c r="D15" s="1" t="s">
        <v>133</v>
      </c>
      <c r="E15" s="25">
        <v>21828</v>
      </c>
      <c r="F15" s="19">
        <f>ROUND(E15*'Pension rates 2024'!$D$6,0)</f>
        <v>1528</v>
      </c>
      <c r="G15" s="20">
        <v>1756</v>
      </c>
      <c r="H15" s="19">
        <f>SUM(E15:G15)</f>
        <v>25112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">
      <c r="E16" s="19"/>
      <c r="F16" s="1"/>
      <c r="G16" s="1"/>
      <c r="H16" s="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">
      <c r="A17" s="11" t="s">
        <v>5</v>
      </c>
      <c r="C17" s="1">
        <v>8</v>
      </c>
      <c r="D17" s="1" t="s">
        <v>132</v>
      </c>
      <c r="E17" s="25">
        <v>21543</v>
      </c>
      <c r="F17" s="19">
        <f>ROUND(E17*'Pension rates 2024'!$D$6,0)</f>
        <v>1508</v>
      </c>
      <c r="G17" s="20">
        <v>1717</v>
      </c>
      <c r="H17" s="19">
        <f t="shared" ref="H17:H23" si="0">SUM(E17:G17)</f>
        <v>24768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">
      <c r="C18" s="1">
        <v>9</v>
      </c>
      <c r="D18" s="1" t="s">
        <v>133</v>
      </c>
      <c r="E18" s="25">
        <v>21868</v>
      </c>
      <c r="F18" s="19">
        <f>ROUND(E18*'Pension rates 2024'!$D$6,0)</f>
        <v>1531</v>
      </c>
      <c r="G18" s="20">
        <v>1762</v>
      </c>
      <c r="H18" s="19">
        <f t="shared" si="0"/>
        <v>25161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">
      <c r="C19" s="1">
        <v>10</v>
      </c>
      <c r="D19" s="1" t="s">
        <v>134</v>
      </c>
      <c r="E19" s="25">
        <v>22214</v>
      </c>
      <c r="F19" s="19">
        <f>ROUND(E19*'Pension rates 2024'!$D$6,0)</f>
        <v>1555</v>
      </c>
      <c r="G19" s="20">
        <v>1810</v>
      </c>
      <c r="H19" s="19">
        <f t="shared" si="0"/>
        <v>25579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">
      <c r="C20" s="14">
        <v>11</v>
      </c>
      <c r="D20" s="1" t="s">
        <v>135</v>
      </c>
      <c r="E20" s="25">
        <v>22681</v>
      </c>
      <c r="F20" s="19">
        <f>ROUND(E20*'Pension rates 2024'!$D$6,0)</f>
        <v>1588</v>
      </c>
      <c r="G20" s="20">
        <v>1874</v>
      </c>
      <c r="H20" s="19">
        <f t="shared" si="0"/>
        <v>26143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">
      <c r="C21" s="14" t="s">
        <v>47</v>
      </c>
      <c r="D21" s="1" t="s">
        <v>136</v>
      </c>
      <c r="E21" s="25">
        <v>23144</v>
      </c>
      <c r="F21" s="19">
        <f>ROUND(E21*'Pension rates 2024'!$D$6,0)</f>
        <v>1620</v>
      </c>
      <c r="G21" s="20">
        <v>1938</v>
      </c>
      <c r="H21" s="19">
        <f t="shared" si="0"/>
        <v>26702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">
      <c r="C22" s="14" t="s">
        <v>48</v>
      </c>
      <c r="D22" s="1" t="s">
        <v>137</v>
      </c>
      <c r="E22" s="25">
        <v>23700</v>
      </c>
      <c r="F22" s="19">
        <f>ROUND(E22*'Pension rates 2024'!$D$6,0)</f>
        <v>1659</v>
      </c>
      <c r="G22" s="20">
        <v>2015</v>
      </c>
      <c r="H22" s="19">
        <f t="shared" si="0"/>
        <v>27374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">
      <c r="C23" s="14" t="s">
        <v>49</v>
      </c>
      <c r="D23" s="1" t="s">
        <v>138</v>
      </c>
      <c r="E23" s="25">
        <v>24248</v>
      </c>
      <c r="F23" s="19">
        <f>ROUND(E23*'Pension rates 2024'!$D$6,0)</f>
        <v>1697</v>
      </c>
      <c r="G23" s="20">
        <v>2090</v>
      </c>
      <c r="H23" s="19">
        <f t="shared" si="0"/>
        <v>28035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">
      <c r="E24" s="19"/>
      <c r="F24" s="20"/>
      <c r="G24" s="20"/>
      <c r="H24" s="2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s="11" t="s">
        <v>6</v>
      </c>
      <c r="B25" s="13"/>
      <c r="C25" s="1">
        <v>12</v>
      </c>
      <c r="D25" s="1" t="s">
        <v>136</v>
      </c>
      <c r="E25" s="25">
        <v>23144</v>
      </c>
      <c r="F25" s="19">
        <f>ROUND(E25*'Pension rates 2024'!$D$6,0)</f>
        <v>1620</v>
      </c>
      <c r="G25" s="20">
        <v>1938</v>
      </c>
      <c r="H25" s="19">
        <f t="shared" ref="H25:H36" si="1">SUM(E25:G25)</f>
        <v>26702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">
      <c r="B26" s="13"/>
      <c r="C26" s="1">
        <v>13</v>
      </c>
      <c r="D26" s="1" t="s">
        <v>137</v>
      </c>
      <c r="E26" s="25">
        <v>23700</v>
      </c>
      <c r="F26" s="19">
        <f>ROUND(E26*'Pension rates 2024'!$D$6,0)</f>
        <v>1659</v>
      </c>
      <c r="G26" s="20">
        <v>2015</v>
      </c>
      <c r="H26" s="19">
        <f t="shared" si="1"/>
        <v>27374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">
      <c r="B27" s="13"/>
      <c r="C27" s="1">
        <v>14</v>
      </c>
      <c r="D27" s="1" t="s">
        <v>138</v>
      </c>
      <c r="E27" s="25">
        <v>24248</v>
      </c>
      <c r="F27" s="19">
        <f>ROUND(E27*'Pension rates 2024'!$D$6,0)</f>
        <v>1697</v>
      </c>
      <c r="G27" s="20">
        <v>2090</v>
      </c>
      <c r="H27" s="19">
        <f t="shared" si="1"/>
        <v>28035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">
      <c r="B28" s="13"/>
      <c r="C28" s="1">
        <v>15</v>
      </c>
      <c r="D28" s="1" t="s">
        <v>139</v>
      </c>
      <c r="E28" s="25">
        <v>24533</v>
      </c>
      <c r="F28" s="19">
        <f>ROUND(E28*'Pension rates 2024'!$D$6,0)</f>
        <v>1717</v>
      </c>
      <c r="G28" s="20">
        <v>2130</v>
      </c>
      <c r="H28" s="19">
        <f t="shared" si="1"/>
        <v>28380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">
      <c r="B29" s="13"/>
      <c r="C29" s="1">
        <v>16</v>
      </c>
      <c r="D29" s="1" t="s">
        <v>140</v>
      </c>
      <c r="E29" s="25">
        <v>25138</v>
      </c>
      <c r="F29" s="19">
        <f>ROUND(E29*'Pension rates 2024'!$D$6,0)</f>
        <v>1760</v>
      </c>
      <c r="G29" s="20">
        <v>2213</v>
      </c>
      <c r="H29" s="19">
        <f t="shared" si="1"/>
        <v>29111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2">
      <c r="B30" s="13"/>
      <c r="C30" s="1">
        <v>17</v>
      </c>
      <c r="D30" s="1" t="s">
        <v>141</v>
      </c>
      <c r="E30" s="25">
        <v>25742</v>
      </c>
      <c r="F30" s="19">
        <f>ROUND(E30*'Pension rates 2024'!$D$6,0)</f>
        <v>1802</v>
      </c>
      <c r="G30" s="20">
        <v>2297</v>
      </c>
      <c r="H30" s="19">
        <f t="shared" si="1"/>
        <v>29841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">
      <c r="B31" s="13"/>
      <c r="C31" s="1">
        <v>18</v>
      </c>
      <c r="D31" s="1" t="s">
        <v>142</v>
      </c>
      <c r="E31" s="25">
        <v>26444</v>
      </c>
      <c r="F31" s="19">
        <f>ROUND(E31*'Pension rates 2024'!$D$6,0)</f>
        <v>1851</v>
      </c>
      <c r="G31" s="20">
        <v>2393</v>
      </c>
      <c r="H31" s="19">
        <f t="shared" si="1"/>
        <v>30688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">
      <c r="B32" s="13"/>
      <c r="C32" s="1">
        <v>19</v>
      </c>
      <c r="D32" s="1" t="s">
        <v>143</v>
      </c>
      <c r="E32" s="25">
        <v>27181</v>
      </c>
      <c r="F32" s="19">
        <f>ROUND(E32*'Pension rates 2024'!$D$6,0)</f>
        <v>1903</v>
      </c>
      <c r="G32" s="20">
        <v>2495</v>
      </c>
      <c r="H32" s="19">
        <f t="shared" si="1"/>
        <v>31579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">
      <c r="B33" s="13"/>
      <c r="C33" s="1" t="s">
        <v>50</v>
      </c>
      <c r="D33" s="1" t="s">
        <v>144</v>
      </c>
      <c r="E33" s="25">
        <v>27979</v>
      </c>
      <c r="F33" s="19">
        <f>ROUND(E33*'Pension rates 2024'!$D$6,0)</f>
        <v>1959</v>
      </c>
      <c r="G33" s="20">
        <v>2605</v>
      </c>
      <c r="H33" s="19">
        <f t="shared" si="1"/>
        <v>32543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">
      <c r="B34" s="13"/>
      <c r="C34" s="1" t="s">
        <v>51</v>
      </c>
      <c r="D34" s="1" t="s">
        <v>145</v>
      </c>
      <c r="E34" s="25">
        <v>28758</v>
      </c>
      <c r="F34" s="19">
        <f>ROUND(E34*'Pension rates 2024'!$D$6,0)</f>
        <v>2013</v>
      </c>
      <c r="G34" s="20">
        <v>2713</v>
      </c>
      <c r="H34" s="19">
        <f t="shared" si="1"/>
        <v>33484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">
      <c r="B35" s="13"/>
      <c r="C35" s="1" t="s">
        <v>52</v>
      </c>
      <c r="D35" s="1" t="s">
        <v>146</v>
      </c>
      <c r="E35" s="25">
        <v>29605</v>
      </c>
      <c r="F35" s="19">
        <f>ROUND(E35*'Pension rates 2024'!$D$6,0)</f>
        <v>2072</v>
      </c>
      <c r="G35" s="20">
        <v>2830</v>
      </c>
      <c r="H35" s="19">
        <f t="shared" si="1"/>
        <v>34507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">
      <c r="B36" s="13"/>
      <c r="C36" s="1" t="s">
        <v>53</v>
      </c>
      <c r="D36" s="1" t="s">
        <v>147</v>
      </c>
      <c r="E36" s="25">
        <v>30487</v>
      </c>
      <c r="F36" s="19">
        <f>ROUND(E36*'Pension rates 2024'!$D$6,0)</f>
        <v>2134</v>
      </c>
      <c r="G36" s="20">
        <v>2951</v>
      </c>
      <c r="H36" s="19">
        <f t="shared" si="1"/>
        <v>35572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">
      <c r="E37" s="19"/>
      <c r="F37" s="1"/>
      <c r="G37" s="20"/>
      <c r="H37" s="1"/>
    </row>
    <row r="38" spans="1:22" x14ac:dyDescent="0.2">
      <c r="A38" s="11" t="s">
        <v>7</v>
      </c>
      <c r="B38" s="13"/>
      <c r="C38" s="1">
        <v>20</v>
      </c>
      <c r="D38" s="1" t="s">
        <v>144</v>
      </c>
      <c r="E38" s="25">
        <v>27979</v>
      </c>
      <c r="F38" s="19">
        <f>ROUND(E38*'Pension rates 2024'!$D$6,0)</f>
        <v>1959</v>
      </c>
      <c r="G38" s="20">
        <v>2605</v>
      </c>
      <c r="H38" s="19">
        <f t="shared" ref="H38:H48" si="2">SUM(E38:G38)</f>
        <v>32543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">
      <c r="C39" s="1">
        <v>21</v>
      </c>
      <c r="D39" s="1" t="s">
        <v>145</v>
      </c>
      <c r="E39" s="25">
        <v>28758</v>
      </c>
      <c r="F39" s="19">
        <f>ROUND(E39*'Pension rates 2024'!$D$6,0)</f>
        <v>2013</v>
      </c>
      <c r="G39" s="20">
        <v>2713</v>
      </c>
      <c r="H39" s="19">
        <f t="shared" si="2"/>
        <v>33484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">
      <c r="C40" s="1">
        <v>22</v>
      </c>
      <c r="D40" s="1" t="s">
        <v>146</v>
      </c>
      <c r="E40" s="25">
        <v>29605</v>
      </c>
      <c r="F40" s="19">
        <f>ROUND(E40*'Pension rates 2024'!$D$6,0)</f>
        <v>2072</v>
      </c>
      <c r="G40" s="20">
        <v>2830</v>
      </c>
      <c r="H40" s="19">
        <f t="shared" si="2"/>
        <v>34507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">
      <c r="C41" s="1">
        <v>23</v>
      </c>
      <c r="D41" s="1" t="s">
        <v>147</v>
      </c>
      <c r="E41" s="25">
        <v>30487</v>
      </c>
      <c r="F41" s="19">
        <f>ROUND(E41*'Pension rates 2024'!$D$6,0)</f>
        <v>2134</v>
      </c>
      <c r="G41" s="20">
        <v>2951</v>
      </c>
      <c r="H41" s="19">
        <f t="shared" si="2"/>
        <v>35572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">
      <c r="B42" s="13"/>
      <c r="C42" s="1">
        <v>24</v>
      </c>
      <c r="D42" s="1" t="s">
        <v>148</v>
      </c>
      <c r="E42" s="25">
        <v>31396</v>
      </c>
      <c r="F42" s="19">
        <f>ROUND(E42*'Pension rates 2024'!$D$6,0)</f>
        <v>2198</v>
      </c>
      <c r="G42" s="20">
        <v>3077</v>
      </c>
      <c r="H42" s="19">
        <f t="shared" si="2"/>
        <v>36671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C43" s="1">
        <v>25</v>
      </c>
      <c r="D43" s="1" t="s">
        <v>149</v>
      </c>
      <c r="E43" s="25">
        <v>32332</v>
      </c>
      <c r="F43" s="19">
        <f>ROUND(E43*'Pension rates 2024'!$D$6,0)</f>
        <v>2263</v>
      </c>
      <c r="G43" s="20">
        <v>3206</v>
      </c>
      <c r="H43" s="19">
        <f t="shared" si="2"/>
        <v>37801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C44" s="1">
        <v>26</v>
      </c>
      <c r="D44" s="1" t="s">
        <v>150</v>
      </c>
      <c r="E44" s="25">
        <v>32982</v>
      </c>
      <c r="F44" s="19">
        <f>ROUND(E44*'Pension rates 2024'!$D$6,0)</f>
        <v>2309</v>
      </c>
      <c r="G44" s="20">
        <v>3296</v>
      </c>
      <c r="H44" s="19">
        <f t="shared" si="2"/>
        <v>38587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C45" s="1" t="s">
        <v>54</v>
      </c>
      <c r="D45" s="1" t="s">
        <v>101</v>
      </c>
      <c r="E45" s="25">
        <v>33966</v>
      </c>
      <c r="F45" s="19">
        <f>ROUND(E45*'Pension rates 2024'!$D$6,0)</f>
        <v>2378</v>
      </c>
      <c r="G45" s="20">
        <v>3432</v>
      </c>
      <c r="H45" s="19">
        <f t="shared" si="2"/>
        <v>39776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C46" s="1" t="s">
        <v>55</v>
      </c>
      <c r="D46" s="1" t="s">
        <v>102</v>
      </c>
      <c r="E46" s="25">
        <v>34980</v>
      </c>
      <c r="F46" s="19">
        <f>ROUND(E46*'Pension rates 2024'!$D$6,0)</f>
        <v>2449</v>
      </c>
      <c r="G46" s="20">
        <v>3571</v>
      </c>
      <c r="H46" s="19">
        <f t="shared" si="2"/>
        <v>41000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C47" s="1" t="s">
        <v>56</v>
      </c>
      <c r="D47" s="1" t="s">
        <v>103</v>
      </c>
      <c r="E47" s="25">
        <v>36024</v>
      </c>
      <c r="F47" s="19">
        <f>ROUND(E47*'Pension rates 2024'!$D$6,0)</f>
        <v>2522</v>
      </c>
      <c r="G47" s="20">
        <v>3716</v>
      </c>
      <c r="H47" s="19">
        <f t="shared" si="2"/>
        <v>42262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B48" s="13"/>
      <c r="C48" s="1" t="s">
        <v>57</v>
      </c>
      <c r="D48" s="1" t="s">
        <v>104</v>
      </c>
      <c r="E48" s="25">
        <v>37009</v>
      </c>
      <c r="F48" s="19">
        <f>ROUND(E48*'Pension rates 2024'!$D$6,0)</f>
        <v>2591</v>
      </c>
      <c r="G48" s="20">
        <v>3851</v>
      </c>
      <c r="H48" s="19">
        <f t="shared" si="2"/>
        <v>43451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8" x14ac:dyDescent="0.2">
      <c r="E49" s="4"/>
      <c r="F49" s="4"/>
      <c r="G49" s="4"/>
      <c r="H49" s="4"/>
    </row>
    <row r="50" spans="1:8" x14ac:dyDescent="0.2">
      <c r="A50" s="15" t="s">
        <v>43</v>
      </c>
    </row>
    <row r="51" spans="1:8" x14ac:dyDescent="0.2">
      <c r="A51" s="13" t="s">
        <v>169</v>
      </c>
      <c r="B51" s="3" t="s">
        <v>170</v>
      </c>
    </row>
    <row r="52" spans="1:8" x14ac:dyDescent="0.2">
      <c r="A52" s="13"/>
      <c r="B52" s="3"/>
    </row>
    <row r="53" spans="1:8" x14ac:dyDescent="0.2">
      <c r="A53" s="13"/>
      <c r="B53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90"/>
  <sheetViews>
    <sheetView workbookViewId="0">
      <selection activeCell="J59" sqref="J59"/>
    </sheetView>
  </sheetViews>
  <sheetFormatPr defaultRowHeight="12.75" x14ac:dyDescent="0.2"/>
  <cols>
    <col min="1" max="1" width="12.5703125" customWidth="1"/>
    <col min="3" max="4" width="9.42578125" style="1" customWidth="1"/>
    <col min="5" max="8" width="11.5703125" customWidth="1"/>
    <col min="10" max="10" width="13" customWidth="1"/>
    <col min="11" max="14" width="9.42578125" customWidth="1"/>
  </cols>
  <sheetData>
    <row r="1" spans="1:35" x14ac:dyDescent="0.2">
      <c r="A1" s="11" t="s">
        <v>41</v>
      </c>
    </row>
    <row r="3" spans="1:35" x14ac:dyDescent="0.2">
      <c r="A3" s="11" t="s">
        <v>181</v>
      </c>
    </row>
    <row r="6" spans="1:35" x14ac:dyDescent="0.2">
      <c r="C6" s="12" t="s">
        <v>0</v>
      </c>
      <c r="D6" s="12" t="s">
        <v>99</v>
      </c>
      <c r="E6" s="12" t="s">
        <v>1</v>
      </c>
      <c r="F6" s="12" t="s">
        <v>2</v>
      </c>
      <c r="G6" s="12" t="s">
        <v>24</v>
      </c>
      <c r="H6" s="12" t="s">
        <v>3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x14ac:dyDescent="0.2">
      <c r="A7" s="11" t="s">
        <v>8</v>
      </c>
      <c r="C7" s="1">
        <v>27</v>
      </c>
      <c r="D7" s="1" t="s">
        <v>101</v>
      </c>
      <c r="E7" s="25">
        <v>33966</v>
      </c>
      <c r="F7" s="19">
        <v>0</v>
      </c>
      <c r="G7" s="20">
        <v>3432</v>
      </c>
      <c r="H7" s="19">
        <f>SUM(E7:G7)</f>
        <v>37398</v>
      </c>
      <c r="I7" s="19"/>
      <c r="J7" s="24"/>
      <c r="K7" s="19"/>
      <c r="L7" s="22"/>
      <c r="N7" s="16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x14ac:dyDescent="0.2">
      <c r="C8" s="1">
        <v>28</v>
      </c>
      <c r="D8" s="1" t="s">
        <v>102</v>
      </c>
      <c r="E8" s="25">
        <v>34980</v>
      </c>
      <c r="F8" s="19">
        <v>0</v>
      </c>
      <c r="G8" s="20">
        <v>3571</v>
      </c>
      <c r="H8" s="19">
        <f t="shared" ref="H8:H71" si="0">SUM(E8:G8)</f>
        <v>38551</v>
      </c>
      <c r="I8" s="4"/>
      <c r="J8" s="24"/>
      <c r="K8" s="4"/>
      <c r="L8" s="22"/>
      <c r="N8" s="16"/>
      <c r="O8" s="4"/>
      <c r="P8" s="4"/>
      <c r="Q8" s="4"/>
      <c r="R8" s="4"/>
      <c r="S8" s="4"/>
      <c r="T8" s="4"/>
      <c r="U8" s="4"/>
      <c r="V8" s="4"/>
    </row>
    <row r="9" spans="1:35" x14ac:dyDescent="0.2">
      <c r="C9" s="1">
        <v>29</v>
      </c>
      <c r="D9" s="1" t="s">
        <v>103</v>
      </c>
      <c r="E9" s="25">
        <v>36024</v>
      </c>
      <c r="F9" s="19">
        <v>0</v>
      </c>
      <c r="G9" s="20">
        <v>3716</v>
      </c>
      <c r="H9" s="19">
        <f t="shared" si="0"/>
        <v>39740</v>
      </c>
      <c r="I9" s="4"/>
      <c r="J9" s="24"/>
      <c r="K9" s="4"/>
      <c r="L9" s="22"/>
      <c r="N9" s="16"/>
      <c r="O9" s="4"/>
      <c r="P9" s="4"/>
      <c r="Q9" s="4"/>
      <c r="R9" s="4"/>
      <c r="S9" s="4"/>
      <c r="T9" s="4"/>
      <c r="U9" s="4"/>
      <c r="V9" s="4"/>
    </row>
    <row r="10" spans="1:35" x14ac:dyDescent="0.2">
      <c r="C10" s="1">
        <v>30</v>
      </c>
      <c r="D10" s="1" t="s">
        <v>104</v>
      </c>
      <c r="E10" s="25">
        <v>37009</v>
      </c>
      <c r="F10" s="19">
        <v>0</v>
      </c>
      <c r="G10" s="20">
        <v>3851</v>
      </c>
      <c r="H10" s="19">
        <f t="shared" si="0"/>
        <v>40860</v>
      </c>
      <c r="I10" s="4"/>
      <c r="J10" s="24"/>
      <c r="K10" s="4"/>
      <c r="L10" s="22"/>
      <c r="N10" s="16"/>
      <c r="O10" s="4"/>
      <c r="P10" s="4"/>
      <c r="Q10" s="4"/>
      <c r="R10" s="4"/>
      <c r="S10" s="4"/>
      <c r="T10" s="4"/>
      <c r="U10" s="4"/>
      <c r="V10" s="4"/>
    </row>
    <row r="11" spans="1:35" x14ac:dyDescent="0.2">
      <c r="C11" s="1">
        <v>31</v>
      </c>
      <c r="D11" s="1" t="s">
        <v>105</v>
      </c>
      <c r="E11" s="25">
        <v>38205</v>
      </c>
      <c r="F11" s="19">
        <v>0</v>
      </c>
      <c r="G11" s="20">
        <v>4016</v>
      </c>
      <c r="H11" s="19">
        <f t="shared" si="0"/>
        <v>42221</v>
      </c>
      <c r="I11" s="4"/>
      <c r="J11" s="24"/>
      <c r="K11" s="4"/>
      <c r="L11" s="22"/>
      <c r="N11" s="16"/>
      <c r="O11" s="4"/>
      <c r="P11" s="4"/>
      <c r="Q11" s="4"/>
      <c r="R11" s="4"/>
      <c r="S11" s="4"/>
      <c r="T11" s="4"/>
      <c r="U11" s="4"/>
      <c r="V11" s="4"/>
    </row>
    <row r="12" spans="1:35" x14ac:dyDescent="0.2">
      <c r="C12" s="1">
        <v>32</v>
      </c>
      <c r="D12" s="1" t="s">
        <v>106</v>
      </c>
      <c r="E12" s="25">
        <v>39347</v>
      </c>
      <c r="F12" s="19">
        <v>0</v>
      </c>
      <c r="G12" s="20">
        <v>4174</v>
      </c>
      <c r="H12" s="19">
        <f t="shared" si="0"/>
        <v>43521</v>
      </c>
      <c r="I12" s="4"/>
      <c r="J12" s="24"/>
      <c r="K12" s="4"/>
      <c r="L12" s="22"/>
      <c r="N12" s="16"/>
      <c r="O12" s="4"/>
      <c r="P12" s="4"/>
      <c r="Q12" s="4"/>
      <c r="R12" s="4"/>
      <c r="S12" s="4"/>
      <c r="T12" s="4"/>
      <c r="U12" s="4"/>
      <c r="V12" s="4"/>
    </row>
    <row r="13" spans="1:35" x14ac:dyDescent="0.2">
      <c r="C13" s="1">
        <v>33</v>
      </c>
      <c r="D13" s="1" t="s">
        <v>107</v>
      </c>
      <c r="E13" s="25">
        <v>40521</v>
      </c>
      <c r="F13" s="19">
        <v>0</v>
      </c>
      <c r="G13" s="20">
        <v>4336</v>
      </c>
      <c r="H13" s="19">
        <f t="shared" si="0"/>
        <v>44857</v>
      </c>
      <c r="I13" s="4"/>
      <c r="J13" s="24"/>
      <c r="K13" s="4"/>
      <c r="L13" s="22"/>
      <c r="N13" s="16"/>
      <c r="O13" s="4"/>
      <c r="P13" s="4"/>
      <c r="Q13" s="4"/>
      <c r="R13" s="4"/>
      <c r="S13" s="4"/>
      <c r="T13" s="4"/>
      <c r="U13" s="4"/>
      <c r="V13" s="4"/>
    </row>
    <row r="14" spans="1:35" x14ac:dyDescent="0.2">
      <c r="C14" s="1">
        <v>34</v>
      </c>
      <c r="D14" s="1" t="s">
        <v>108</v>
      </c>
      <c r="E14" s="25">
        <v>41732</v>
      </c>
      <c r="F14" s="19">
        <v>0</v>
      </c>
      <c r="G14" s="20">
        <v>4503</v>
      </c>
      <c r="H14" s="19">
        <f t="shared" si="0"/>
        <v>46235</v>
      </c>
      <c r="I14" s="4"/>
      <c r="J14" s="24"/>
      <c r="K14" s="4"/>
      <c r="L14" s="22"/>
      <c r="N14" s="16"/>
      <c r="O14" s="4"/>
      <c r="P14" s="4"/>
      <c r="Q14" s="4"/>
      <c r="R14" s="4"/>
      <c r="S14" s="4"/>
      <c r="T14" s="4"/>
      <c r="U14" s="4"/>
      <c r="V14" s="4"/>
    </row>
    <row r="15" spans="1:35" x14ac:dyDescent="0.2">
      <c r="C15" s="1">
        <v>35</v>
      </c>
      <c r="D15" s="1" t="s">
        <v>109</v>
      </c>
      <c r="E15" s="25">
        <v>42978</v>
      </c>
      <c r="F15" s="19">
        <v>0</v>
      </c>
      <c r="G15" s="20">
        <v>4675</v>
      </c>
      <c r="H15" s="19">
        <f t="shared" si="0"/>
        <v>47653</v>
      </c>
      <c r="I15" s="4"/>
      <c r="J15" s="24"/>
      <c r="K15" s="4"/>
      <c r="L15" s="22"/>
      <c r="N15" s="16"/>
      <c r="O15" s="4"/>
      <c r="P15" s="4"/>
      <c r="Q15" s="4"/>
      <c r="R15" s="4"/>
      <c r="S15" s="4"/>
      <c r="T15" s="4"/>
      <c r="U15" s="4"/>
      <c r="V15" s="4"/>
    </row>
    <row r="16" spans="1:35" x14ac:dyDescent="0.2">
      <c r="C16" s="1">
        <v>36</v>
      </c>
      <c r="D16" s="1" t="s">
        <v>110</v>
      </c>
      <c r="E16" s="25">
        <v>44263</v>
      </c>
      <c r="F16" s="19">
        <v>0</v>
      </c>
      <c r="G16" s="20">
        <v>4852</v>
      </c>
      <c r="H16" s="19">
        <f t="shared" si="0"/>
        <v>49115</v>
      </c>
      <c r="I16" s="4"/>
      <c r="J16" s="24"/>
      <c r="K16" s="4"/>
      <c r="L16" s="22"/>
      <c r="N16" s="16"/>
      <c r="O16" s="4"/>
      <c r="P16" s="4"/>
      <c r="Q16" s="4"/>
      <c r="R16" s="4"/>
      <c r="S16" s="4"/>
      <c r="T16" s="4"/>
      <c r="U16" s="4"/>
      <c r="V16" s="4"/>
    </row>
    <row r="17" spans="1:22" x14ac:dyDescent="0.2">
      <c r="C17" s="14" t="s">
        <v>27</v>
      </c>
      <c r="D17" s="1" t="s">
        <v>100</v>
      </c>
      <c r="E17" s="25">
        <v>45585</v>
      </c>
      <c r="F17" s="19">
        <v>0</v>
      </c>
      <c r="G17" s="20">
        <v>5035</v>
      </c>
      <c r="H17" s="19">
        <f t="shared" si="0"/>
        <v>50620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">
      <c r="C18" s="14" t="s">
        <v>26</v>
      </c>
      <c r="D18" s="1" t="s">
        <v>111</v>
      </c>
      <c r="E18" s="25">
        <v>46974</v>
      </c>
      <c r="F18" s="19">
        <v>0</v>
      </c>
      <c r="G18" s="20">
        <v>5227</v>
      </c>
      <c r="H18" s="19">
        <f t="shared" si="0"/>
        <v>52201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">
      <c r="C19" s="14" t="s">
        <v>28</v>
      </c>
      <c r="D19" s="1" t="s">
        <v>112</v>
      </c>
      <c r="E19" s="25">
        <v>48350</v>
      </c>
      <c r="F19" s="19">
        <v>0</v>
      </c>
      <c r="G19" s="20">
        <v>5417</v>
      </c>
      <c r="H19" s="19">
        <f t="shared" si="0"/>
        <v>53767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">
      <c r="C20" s="14" t="s">
        <v>29</v>
      </c>
      <c r="D20" s="1" t="s">
        <v>113</v>
      </c>
      <c r="E20" s="25">
        <v>49794</v>
      </c>
      <c r="F20" s="19">
        <v>0</v>
      </c>
      <c r="G20" s="20">
        <v>5616</v>
      </c>
      <c r="H20" s="19">
        <f t="shared" si="0"/>
        <v>55410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">
      <c r="E21" s="19"/>
      <c r="F21" s="4"/>
      <c r="G21" s="2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">
      <c r="A22" s="11" t="s">
        <v>9</v>
      </c>
      <c r="C22" s="1">
        <v>37</v>
      </c>
      <c r="D22" s="1" t="s">
        <v>100</v>
      </c>
      <c r="E22" s="25">
        <v>45585</v>
      </c>
      <c r="F22" s="19">
        <v>0</v>
      </c>
      <c r="G22" s="20">
        <v>5035</v>
      </c>
      <c r="H22" s="19">
        <f>SUM(E22:G22)</f>
        <v>50620</v>
      </c>
      <c r="I22" s="4"/>
      <c r="J22" s="24"/>
      <c r="K22" s="4"/>
      <c r="L22" s="22"/>
      <c r="N22" s="16"/>
      <c r="O22" s="4"/>
      <c r="P22" s="4"/>
      <c r="Q22" s="4"/>
      <c r="R22" s="4"/>
      <c r="S22" s="4"/>
      <c r="T22" s="4"/>
      <c r="U22" s="4"/>
      <c r="V22" s="4"/>
    </row>
    <row r="23" spans="1:22" x14ac:dyDescent="0.2">
      <c r="C23" s="1">
        <v>38</v>
      </c>
      <c r="D23" s="1" t="s">
        <v>111</v>
      </c>
      <c r="E23" s="25">
        <v>46974</v>
      </c>
      <c r="F23" s="19">
        <v>0</v>
      </c>
      <c r="G23" s="20">
        <v>5227</v>
      </c>
      <c r="H23" s="19">
        <f>SUM(E23:G23)</f>
        <v>52201</v>
      </c>
      <c r="I23" s="4"/>
      <c r="J23" s="24"/>
      <c r="K23" s="4"/>
      <c r="L23" s="22"/>
      <c r="N23" s="16"/>
      <c r="O23" s="4"/>
      <c r="P23" s="4"/>
      <c r="Q23" s="4"/>
      <c r="R23" s="4"/>
      <c r="S23" s="4"/>
      <c r="T23" s="4"/>
      <c r="U23" s="4"/>
      <c r="V23" s="4"/>
    </row>
    <row r="24" spans="1:22" x14ac:dyDescent="0.2">
      <c r="C24" s="1">
        <v>39</v>
      </c>
      <c r="D24" s="1" t="s">
        <v>112</v>
      </c>
      <c r="E24" s="25">
        <v>48350</v>
      </c>
      <c r="F24" s="19">
        <v>0</v>
      </c>
      <c r="G24" s="20">
        <v>5417</v>
      </c>
      <c r="H24" s="19">
        <f>SUM(E24:G24)</f>
        <v>53767</v>
      </c>
      <c r="I24" s="4"/>
      <c r="J24" s="24"/>
      <c r="K24" s="4"/>
      <c r="L24" s="22"/>
      <c r="N24" s="16"/>
      <c r="O24" s="4"/>
      <c r="P24" s="4"/>
      <c r="Q24" s="4"/>
      <c r="R24" s="4"/>
      <c r="S24" s="4"/>
      <c r="T24" s="4"/>
      <c r="U24" s="4"/>
      <c r="V24" s="4"/>
    </row>
    <row r="25" spans="1:22" x14ac:dyDescent="0.2">
      <c r="C25" s="1">
        <v>40</v>
      </c>
      <c r="D25" s="1" t="s">
        <v>113</v>
      </c>
      <c r="E25" s="25">
        <v>49794</v>
      </c>
      <c r="F25" s="19">
        <v>0</v>
      </c>
      <c r="G25" s="20">
        <v>5616</v>
      </c>
      <c r="H25" s="19">
        <f>SUM(E25:G25)</f>
        <v>55410</v>
      </c>
      <c r="I25" s="4"/>
      <c r="J25" s="24"/>
      <c r="K25" s="4"/>
      <c r="L25" s="22"/>
      <c r="N25" s="16"/>
      <c r="O25" s="4"/>
      <c r="P25" s="4"/>
      <c r="Q25" s="4"/>
      <c r="R25" s="4"/>
      <c r="S25" s="4"/>
      <c r="T25" s="4"/>
      <c r="U25" s="4"/>
      <c r="V25" s="4"/>
    </row>
    <row r="26" spans="1:22" x14ac:dyDescent="0.2">
      <c r="C26" s="1">
        <v>41</v>
      </c>
      <c r="D26" s="1" t="s">
        <v>114</v>
      </c>
      <c r="E26" s="25">
        <v>51283</v>
      </c>
      <c r="F26" s="19">
        <v>0</v>
      </c>
      <c r="G26" s="20">
        <v>5821</v>
      </c>
      <c r="H26" s="19">
        <f t="shared" si="0"/>
        <v>57104</v>
      </c>
      <c r="I26" s="4"/>
      <c r="J26" s="24"/>
      <c r="K26" s="4"/>
      <c r="L26" s="22"/>
      <c r="N26" s="16"/>
      <c r="O26" s="4"/>
      <c r="P26" s="4"/>
      <c r="Q26" s="4"/>
      <c r="R26" s="4"/>
      <c r="S26" s="4"/>
      <c r="T26" s="4"/>
      <c r="U26" s="4"/>
      <c r="V26" s="4"/>
    </row>
    <row r="27" spans="1:22" x14ac:dyDescent="0.2">
      <c r="C27" s="1">
        <v>42</v>
      </c>
      <c r="D27" s="1" t="s">
        <v>115</v>
      </c>
      <c r="E27" s="19">
        <v>52815</v>
      </c>
      <c r="F27" s="19">
        <v>0</v>
      </c>
      <c r="G27" s="20">
        <v>6033</v>
      </c>
      <c r="H27" s="19">
        <f t="shared" si="0"/>
        <v>58848</v>
      </c>
      <c r="I27" s="4"/>
      <c r="J27" s="26"/>
      <c r="K27" s="4"/>
      <c r="L27" s="22"/>
      <c r="N27" s="16"/>
      <c r="O27" s="4"/>
      <c r="P27" s="4"/>
      <c r="Q27" s="4"/>
      <c r="R27" s="4"/>
      <c r="S27" s="4"/>
      <c r="T27" s="4"/>
      <c r="U27" s="4"/>
      <c r="V27" s="4"/>
    </row>
    <row r="28" spans="1:22" x14ac:dyDescent="0.2">
      <c r="C28" s="1">
        <v>43</v>
      </c>
      <c r="D28" s="1" t="s">
        <v>116</v>
      </c>
      <c r="E28" s="19">
        <v>54395</v>
      </c>
      <c r="F28" s="19">
        <v>0</v>
      </c>
      <c r="G28" s="20">
        <v>6251</v>
      </c>
      <c r="H28" s="19">
        <f t="shared" si="0"/>
        <v>60646</v>
      </c>
      <c r="I28" s="4"/>
      <c r="J28" s="26"/>
      <c r="K28" s="4"/>
      <c r="L28" s="22"/>
      <c r="N28" s="16"/>
      <c r="O28" s="4"/>
      <c r="P28" s="4"/>
      <c r="Q28" s="4"/>
      <c r="R28" s="4"/>
      <c r="S28" s="4"/>
      <c r="T28" s="4"/>
      <c r="U28" s="4"/>
      <c r="V28" s="4"/>
    </row>
    <row r="29" spans="1:22" x14ac:dyDescent="0.2">
      <c r="C29" s="1">
        <v>44</v>
      </c>
      <c r="D29" s="1" t="s">
        <v>117</v>
      </c>
      <c r="E29" s="19">
        <v>56021</v>
      </c>
      <c r="F29" s="19">
        <v>0</v>
      </c>
      <c r="G29" s="20">
        <v>6475</v>
      </c>
      <c r="H29" s="19">
        <f t="shared" si="0"/>
        <v>62496</v>
      </c>
      <c r="I29" s="4"/>
      <c r="J29" s="26"/>
      <c r="K29" s="4"/>
      <c r="L29" s="22"/>
      <c r="N29" s="16"/>
      <c r="O29" s="4"/>
      <c r="P29" s="4"/>
      <c r="Q29" s="4"/>
      <c r="R29" s="4"/>
      <c r="S29" s="4"/>
      <c r="T29" s="4"/>
      <c r="U29" s="4"/>
      <c r="V29" s="4"/>
    </row>
    <row r="30" spans="1:22" x14ac:dyDescent="0.2">
      <c r="C30" s="14" t="s">
        <v>30</v>
      </c>
      <c r="D30" s="1" t="s">
        <v>118</v>
      </c>
      <c r="E30" s="19">
        <v>57696</v>
      </c>
      <c r="F30" s="19">
        <v>0</v>
      </c>
      <c r="G30" s="20">
        <v>6706</v>
      </c>
      <c r="H30" s="19">
        <f t="shared" si="0"/>
        <v>64402</v>
      </c>
      <c r="I30" s="4"/>
      <c r="J30" s="2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">
      <c r="C31" s="14" t="s">
        <v>31</v>
      </c>
      <c r="D31" s="1" t="s">
        <v>119</v>
      </c>
      <c r="E31" s="19">
        <v>59421</v>
      </c>
      <c r="F31" s="19">
        <v>0</v>
      </c>
      <c r="G31" s="20">
        <v>6944</v>
      </c>
      <c r="H31" s="19">
        <f t="shared" si="0"/>
        <v>66365</v>
      </c>
      <c r="I31" s="4"/>
      <c r="J31" s="2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">
      <c r="C32" s="14" t="s">
        <v>32</v>
      </c>
      <c r="D32" s="1" t="s">
        <v>120</v>
      </c>
      <c r="E32" s="19">
        <v>61198</v>
      </c>
      <c r="F32" s="19">
        <v>0</v>
      </c>
      <c r="G32" s="20">
        <v>7190</v>
      </c>
      <c r="H32" s="19">
        <f t="shared" si="0"/>
        <v>68388</v>
      </c>
      <c r="I32" s="4"/>
      <c r="J32" s="2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">
      <c r="C33" s="14" t="s">
        <v>33</v>
      </c>
      <c r="D33" s="1" t="s">
        <v>121</v>
      </c>
      <c r="E33" s="19">
        <v>63029</v>
      </c>
      <c r="F33" s="19">
        <v>0</v>
      </c>
      <c r="G33" s="20">
        <v>7442</v>
      </c>
      <c r="H33" s="19">
        <f t="shared" si="0"/>
        <v>70471</v>
      </c>
      <c r="I33" s="4"/>
      <c r="J33" s="2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">
      <c r="E34" s="19"/>
      <c r="F34" s="4"/>
      <c r="G34" s="20"/>
      <c r="H34" s="4"/>
      <c r="I34" s="4"/>
      <c r="J34" s="2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">
      <c r="A35" s="11" t="s">
        <v>10</v>
      </c>
      <c r="C35" s="1">
        <v>45</v>
      </c>
      <c r="D35" s="1" t="s">
        <v>118</v>
      </c>
      <c r="E35" s="19">
        <v>57696</v>
      </c>
      <c r="F35" s="19">
        <v>0</v>
      </c>
      <c r="G35" s="20">
        <v>6706</v>
      </c>
      <c r="H35" s="19">
        <f t="shared" si="0"/>
        <v>64402</v>
      </c>
      <c r="I35" s="4"/>
      <c r="J35" s="26"/>
      <c r="K35" s="4"/>
      <c r="L35" s="22"/>
      <c r="N35" s="16"/>
      <c r="O35" s="4"/>
      <c r="P35" s="4"/>
      <c r="Q35" s="4"/>
      <c r="R35" s="4"/>
      <c r="S35" s="4"/>
      <c r="T35" s="4"/>
      <c r="U35" s="4"/>
      <c r="V35" s="4"/>
    </row>
    <row r="36" spans="1:22" x14ac:dyDescent="0.2">
      <c r="C36" s="1">
        <v>46</v>
      </c>
      <c r="D36" s="1" t="s">
        <v>119</v>
      </c>
      <c r="E36" s="19">
        <v>59421</v>
      </c>
      <c r="F36" s="19">
        <v>0</v>
      </c>
      <c r="G36" s="20">
        <v>6944</v>
      </c>
      <c r="H36" s="19">
        <f t="shared" si="0"/>
        <v>66365</v>
      </c>
      <c r="I36" s="4"/>
      <c r="J36" s="26"/>
      <c r="K36" s="4"/>
      <c r="L36" s="22"/>
      <c r="N36" s="16"/>
      <c r="O36" s="4"/>
      <c r="P36" s="4"/>
      <c r="Q36" s="4"/>
      <c r="R36" s="4"/>
      <c r="S36" s="4"/>
      <c r="T36" s="4"/>
      <c r="U36" s="4"/>
      <c r="V36" s="4"/>
    </row>
    <row r="37" spans="1:22" x14ac:dyDescent="0.2">
      <c r="C37" s="1">
        <v>47</v>
      </c>
      <c r="D37" s="1" t="s">
        <v>120</v>
      </c>
      <c r="E37" s="19">
        <v>61198</v>
      </c>
      <c r="F37" s="19">
        <v>0</v>
      </c>
      <c r="G37" s="20">
        <v>7190</v>
      </c>
      <c r="H37" s="19">
        <f t="shared" si="0"/>
        <v>68388</v>
      </c>
      <c r="I37" s="4"/>
      <c r="J37" s="26"/>
      <c r="K37" s="4"/>
      <c r="L37" s="22"/>
      <c r="N37" s="16"/>
      <c r="O37" s="4"/>
      <c r="P37" s="4"/>
      <c r="Q37" s="4"/>
      <c r="R37" s="4"/>
      <c r="S37" s="4"/>
      <c r="T37" s="4"/>
      <c r="U37" s="4"/>
      <c r="V37" s="4"/>
    </row>
    <row r="38" spans="1:22" x14ac:dyDescent="0.2">
      <c r="C38" s="1">
        <v>48</v>
      </c>
      <c r="D38" s="1" t="s">
        <v>121</v>
      </c>
      <c r="E38" s="19">
        <v>63029</v>
      </c>
      <c r="F38" s="19">
        <v>0</v>
      </c>
      <c r="G38" s="20">
        <v>7442</v>
      </c>
      <c r="H38" s="19">
        <f t="shared" si="0"/>
        <v>70471</v>
      </c>
      <c r="I38" s="4"/>
      <c r="J38" s="26"/>
      <c r="K38" s="4"/>
      <c r="L38" s="22"/>
      <c r="N38" s="16"/>
      <c r="O38" s="4"/>
      <c r="P38" s="4"/>
      <c r="Q38" s="4"/>
      <c r="R38" s="4"/>
      <c r="S38" s="4"/>
      <c r="T38" s="4"/>
      <c r="U38" s="4"/>
      <c r="V38" s="4"/>
    </row>
    <row r="39" spans="1:22" x14ac:dyDescent="0.2">
      <c r="C39" s="1">
        <v>49</v>
      </c>
      <c r="D39" s="1" t="s">
        <v>122</v>
      </c>
      <c r="E39" s="19">
        <v>64917</v>
      </c>
      <c r="F39" s="19">
        <v>0</v>
      </c>
      <c r="G39" s="20">
        <v>7703</v>
      </c>
      <c r="H39" s="19">
        <f t="shared" si="0"/>
        <v>72620</v>
      </c>
      <c r="I39" s="4"/>
      <c r="J39" s="26"/>
      <c r="K39" s="4"/>
      <c r="L39" s="22"/>
      <c r="N39" s="16"/>
      <c r="O39" s="4"/>
      <c r="P39" s="4"/>
      <c r="Q39" s="4"/>
      <c r="R39" s="4"/>
      <c r="S39" s="4"/>
      <c r="T39" s="4"/>
      <c r="U39" s="4"/>
      <c r="V39" s="4"/>
    </row>
    <row r="40" spans="1:22" x14ac:dyDescent="0.2">
      <c r="C40" s="14" t="s">
        <v>34</v>
      </c>
      <c r="D40" s="1" t="s">
        <v>123</v>
      </c>
      <c r="E40" s="19">
        <v>66857</v>
      </c>
      <c r="F40" s="19">
        <v>0</v>
      </c>
      <c r="G40" s="20">
        <v>7970</v>
      </c>
      <c r="H40" s="19">
        <f t="shared" si="0"/>
        <v>74827</v>
      </c>
      <c r="I40" s="4"/>
      <c r="J40" s="2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">
      <c r="C41" s="14" t="s">
        <v>35</v>
      </c>
      <c r="D41" s="1" t="s">
        <v>124</v>
      </c>
      <c r="E41" s="19">
        <v>68857</v>
      </c>
      <c r="F41" s="19">
        <v>0</v>
      </c>
      <c r="G41" s="20">
        <v>8246</v>
      </c>
      <c r="H41" s="19">
        <f t="shared" si="0"/>
        <v>77103</v>
      </c>
      <c r="I41" s="4"/>
      <c r="J41" s="2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">
      <c r="C42" s="14" t="s">
        <v>36</v>
      </c>
      <c r="D42" s="1" t="s">
        <v>125</v>
      </c>
      <c r="E42" s="19">
        <v>70917</v>
      </c>
      <c r="F42" s="19">
        <v>0</v>
      </c>
      <c r="G42" s="20">
        <v>8531</v>
      </c>
      <c r="H42" s="19">
        <f t="shared" si="0"/>
        <v>79448</v>
      </c>
      <c r="I42" s="4"/>
      <c r="J42" s="2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C43" s="14" t="s">
        <v>37</v>
      </c>
      <c r="D43" s="1" t="s">
        <v>126</v>
      </c>
      <c r="E43" s="19">
        <v>73039</v>
      </c>
      <c r="F43" s="19">
        <v>0</v>
      </c>
      <c r="G43" s="20">
        <v>8824</v>
      </c>
      <c r="H43" s="19">
        <f t="shared" si="0"/>
        <v>81863</v>
      </c>
      <c r="I43" s="4"/>
      <c r="J43" s="2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E44" s="19"/>
      <c r="F44" s="19"/>
      <c r="G44" s="20"/>
      <c r="H44" s="19"/>
      <c r="I44" s="4"/>
      <c r="J44" s="2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A45" s="11" t="s">
        <v>11</v>
      </c>
      <c r="B45" s="13" t="s">
        <v>25</v>
      </c>
      <c r="C45" s="1">
        <v>1</v>
      </c>
      <c r="D45" s="1" t="s">
        <v>58</v>
      </c>
      <c r="E45" s="19">
        <v>66857</v>
      </c>
      <c r="F45" s="19">
        <v>0</v>
      </c>
      <c r="G45" s="20">
        <v>7970</v>
      </c>
      <c r="H45" s="19">
        <f t="shared" si="0"/>
        <v>74827</v>
      </c>
      <c r="I45" s="4"/>
      <c r="J45" s="26"/>
      <c r="K45" s="4"/>
      <c r="L45" s="22"/>
      <c r="N45" s="16"/>
      <c r="O45" s="4"/>
      <c r="P45" s="4"/>
      <c r="Q45" s="4"/>
      <c r="R45" s="4"/>
      <c r="S45" s="4"/>
      <c r="T45" s="4"/>
      <c r="U45" s="4"/>
      <c r="V45" s="4"/>
    </row>
    <row r="46" spans="1:22" x14ac:dyDescent="0.2">
      <c r="B46" s="13"/>
      <c r="C46" s="1">
        <v>2</v>
      </c>
      <c r="D46" s="1" t="s">
        <v>59</v>
      </c>
      <c r="E46" s="19">
        <v>68857</v>
      </c>
      <c r="F46" s="19">
        <v>0</v>
      </c>
      <c r="G46" s="20">
        <v>8246</v>
      </c>
      <c r="H46" s="19">
        <f t="shared" si="0"/>
        <v>77103</v>
      </c>
      <c r="I46" s="4"/>
      <c r="J46" s="26"/>
      <c r="K46" s="4"/>
      <c r="L46" s="22"/>
      <c r="N46" s="16"/>
      <c r="O46" s="4"/>
      <c r="P46" s="4"/>
      <c r="Q46" s="4"/>
      <c r="R46" s="4"/>
      <c r="S46" s="4"/>
      <c r="T46" s="4"/>
      <c r="U46" s="4"/>
      <c r="V46" s="4"/>
    </row>
    <row r="47" spans="1:22" x14ac:dyDescent="0.2">
      <c r="B47" s="13"/>
      <c r="C47" s="1">
        <v>3</v>
      </c>
      <c r="D47" s="1" t="s">
        <v>60</v>
      </c>
      <c r="E47" s="19">
        <v>70917</v>
      </c>
      <c r="F47" s="19">
        <v>0</v>
      </c>
      <c r="G47" s="20">
        <v>8531</v>
      </c>
      <c r="H47" s="19">
        <f t="shared" si="0"/>
        <v>79448</v>
      </c>
      <c r="I47" s="4"/>
      <c r="J47" s="26"/>
      <c r="K47" s="4"/>
      <c r="L47" s="22"/>
      <c r="N47" s="16"/>
      <c r="O47" s="4"/>
      <c r="P47" s="4"/>
      <c r="Q47" s="4"/>
      <c r="R47" s="4"/>
      <c r="S47" s="4"/>
      <c r="T47" s="4"/>
      <c r="U47" s="4"/>
      <c r="V47" s="4"/>
    </row>
    <row r="48" spans="1:22" x14ac:dyDescent="0.2">
      <c r="B48" s="13"/>
      <c r="C48" s="1">
        <v>4</v>
      </c>
      <c r="D48" s="1" t="s">
        <v>61</v>
      </c>
      <c r="E48" s="19">
        <v>73039</v>
      </c>
      <c r="F48" s="19">
        <v>0</v>
      </c>
      <c r="G48" s="20">
        <v>8824</v>
      </c>
      <c r="H48" s="19">
        <f t="shared" si="0"/>
        <v>81863</v>
      </c>
      <c r="I48" s="4"/>
      <c r="J48" s="26"/>
      <c r="K48" s="4"/>
      <c r="L48" s="22"/>
      <c r="N48" s="16"/>
      <c r="O48" s="4"/>
      <c r="P48" s="4"/>
      <c r="Q48" s="4"/>
      <c r="R48" s="4"/>
      <c r="S48" s="4"/>
      <c r="T48" s="4"/>
      <c r="U48" s="4"/>
      <c r="V48" s="4"/>
    </row>
    <row r="49" spans="2:22" x14ac:dyDescent="0.2">
      <c r="B49" s="13"/>
      <c r="C49" s="1">
        <v>5</v>
      </c>
      <c r="D49" s="1" t="s">
        <v>62</v>
      </c>
      <c r="E49" s="19">
        <v>75239</v>
      </c>
      <c r="F49" s="19">
        <v>0</v>
      </c>
      <c r="G49" s="20">
        <v>9126</v>
      </c>
      <c r="H49" s="19">
        <f t="shared" si="0"/>
        <v>84365</v>
      </c>
      <c r="I49" s="29"/>
      <c r="J49" s="26"/>
      <c r="K49" s="4"/>
      <c r="L49" s="22"/>
      <c r="N49" s="16"/>
      <c r="O49" s="4"/>
      <c r="P49" s="4"/>
      <c r="Q49" s="4"/>
      <c r="R49" s="4"/>
      <c r="S49" s="4"/>
      <c r="T49" s="4"/>
      <c r="U49" s="4"/>
      <c r="V49" s="4"/>
    </row>
    <row r="50" spans="2:22" x14ac:dyDescent="0.2">
      <c r="B50" s="13"/>
      <c r="C50" s="1">
        <v>6</v>
      </c>
      <c r="D50" s="1" t="s">
        <v>63</v>
      </c>
      <c r="E50" s="30">
        <v>77506</v>
      </c>
      <c r="F50" s="19">
        <v>0</v>
      </c>
      <c r="G50" s="20">
        <v>9437</v>
      </c>
      <c r="H50" s="19">
        <f t="shared" si="0"/>
        <v>86943</v>
      </c>
      <c r="I50" s="29"/>
      <c r="J50" s="26"/>
      <c r="K50" s="4"/>
      <c r="L50" s="22"/>
      <c r="N50" s="16"/>
      <c r="O50" s="4"/>
      <c r="P50" s="4"/>
      <c r="Q50" s="4"/>
      <c r="R50" s="4"/>
      <c r="S50" s="4"/>
      <c r="T50" s="4"/>
      <c r="U50" s="4"/>
      <c r="V50" s="4"/>
    </row>
    <row r="51" spans="2:22" x14ac:dyDescent="0.2">
      <c r="B51" s="13"/>
      <c r="C51" s="1">
        <v>7</v>
      </c>
      <c r="D51" s="1" t="s">
        <v>64</v>
      </c>
      <c r="E51" s="30">
        <v>79831</v>
      </c>
      <c r="F51" s="19">
        <v>0</v>
      </c>
      <c r="G51" s="20">
        <v>9758</v>
      </c>
      <c r="H51" s="19">
        <f t="shared" si="0"/>
        <v>89589</v>
      </c>
      <c r="I51" s="29"/>
      <c r="J51" s="26"/>
      <c r="K51" s="4"/>
      <c r="L51" s="22"/>
      <c r="N51" s="16"/>
      <c r="O51" s="4"/>
      <c r="P51" s="4"/>
      <c r="Q51" s="4"/>
      <c r="R51" s="4"/>
      <c r="S51" s="4"/>
      <c r="T51" s="4"/>
      <c r="U51" s="4"/>
      <c r="V51" s="4"/>
    </row>
    <row r="52" spans="2:22" x14ac:dyDescent="0.2">
      <c r="B52" s="13"/>
      <c r="C52" s="1">
        <v>8</v>
      </c>
      <c r="D52" s="1" t="s">
        <v>65</v>
      </c>
      <c r="E52" s="30">
        <v>82225</v>
      </c>
      <c r="F52" s="19">
        <v>0</v>
      </c>
      <c r="G52" s="20">
        <v>10089</v>
      </c>
      <c r="H52" s="19">
        <f t="shared" si="0"/>
        <v>92314</v>
      </c>
      <c r="I52" s="29"/>
      <c r="J52" s="26"/>
      <c r="K52" s="4"/>
      <c r="L52" s="22"/>
      <c r="N52" s="16"/>
      <c r="O52" s="4"/>
      <c r="P52" s="4"/>
      <c r="Q52" s="4"/>
      <c r="R52" s="4"/>
      <c r="S52" s="4"/>
      <c r="T52" s="4"/>
      <c r="U52" s="4"/>
      <c r="V52" s="4"/>
    </row>
    <row r="53" spans="2:22" x14ac:dyDescent="0.2">
      <c r="B53" s="13" t="s">
        <v>38</v>
      </c>
      <c r="C53" s="1">
        <v>9</v>
      </c>
      <c r="D53" s="1" t="s">
        <v>66</v>
      </c>
      <c r="E53" s="30">
        <v>84691</v>
      </c>
      <c r="F53" s="19">
        <v>0</v>
      </c>
      <c r="G53" s="20">
        <v>10429</v>
      </c>
      <c r="H53" s="19">
        <f t="shared" si="0"/>
        <v>95120</v>
      </c>
      <c r="I53" s="29"/>
      <c r="J53" s="26"/>
      <c r="K53" s="4"/>
      <c r="L53" s="22"/>
      <c r="N53" s="16"/>
      <c r="O53" s="4"/>
      <c r="P53" s="4"/>
      <c r="Q53" s="4"/>
      <c r="R53" s="4"/>
      <c r="S53" s="4"/>
      <c r="T53" s="4"/>
      <c r="U53" s="4"/>
      <c r="V53" s="4"/>
    </row>
    <row r="54" spans="2:22" x14ac:dyDescent="0.2">
      <c r="B54" s="13"/>
      <c r="C54" s="1">
        <v>10</v>
      </c>
      <c r="D54" s="1" t="s">
        <v>67</v>
      </c>
      <c r="E54" s="30">
        <v>87233</v>
      </c>
      <c r="F54" s="19">
        <v>0</v>
      </c>
      <c r="G54" s="20">
        <v>10780</v>
      </c>
      <c r="H54" s="19">
        <f t="shared" si="0"/>
        <v>98013</v>
      </c>
      <c r="I54" s="29"/>
      <c r="J54" s="26"/>
      <c r="K54" s="4"/>
      <c r="L54" s="22"/>
      <c r="N54" s="16"/>
      <c r="O54" s="4"/>
      <c r="P54" s="4"/>
      <c r="Q54" s="4"/>
      <c r="R54" s="4"/>
      <c r="S54" s="4"/>
      <c r="T54" s="4"/>
      <c r="U54" s="4"/>
      <c r="V54" s="4"/>
    </row>
    <row r="55" spans="2:22" x14ac:dyDescent="0.2">
      <c r="B55" s="13"/>
      <c r="C55" s="1">
        <v>11</v>
      </c>
      <c r="D55" s="1" t="s">
        <v>68</v>
      </c>
      <c r="E55" s="30">
        <v>89850</v>
      </c>
      <c r="F55" s="19">
        <v>0</v>
      </c>
      <c r="G55" s="20">
        <v>11141</v>
      </c>
      <c r="H55" s="19">
        <f t="shared" si="0"/>
        <v>100991</v>
      </c>
      <c r="I55" s="29"/>
      <c r="J55" s="26"/>
      <c r="K55" s="4"/>
      <c r="L55" s="22"/>
      <c r="N55" s="16"/>
      <c r="O55" s="4"/>
      <c r="P55" s="4"/>
      <c r="Q55" s="4"/>
      <c r="R55" s="4"/>
      <c r="S55" s="4"/>
      <c r="T55" s="4"/>
      <c r="U55" s="4"/>
      <c r="V55" s="4"/>
    </row>
    <row r="56" spans="2:22" x14ac:dyDescent="0.2">
      <c r="B56" s="13"/>
      <c r="C56" s="1">
        <v>12</v>
      </c>
      <c r="D56" s="1" t="s">
        <v>69</v>
      </c>
      <c r="E56" s="30">
        <v>92545</v>
      </c>
      <c r="F56" s="19">
        <v>0</v>
      </c>
      <c r="G56" s="20">
        <v>11512</v>
      </c>
      <c r="H56" s="19">
        <f t="shared" si="0"/>
        <v>104057</v>
      </c>
      <c r="I56" s="29"/>
      <c r="J56" s="26"/>
      <c r="K56" s="4"/>
      <c r="L56" s="22"/>
      <c r="N56" s="16"/>
      <c r="O56" s="4"/>
      <c r="P56" s="4"/>
      <c r="Q56" s="4"/>
      <c r="R56" s="4"/>
      <c r="S56" s="4"/>
      <c r="T56" s="4"/>
      <c r="U56" s="4"/>
      <c r="V56" s="4"/>
    </row>
    <row r="57" spans="2:22" x14ac:dyDescent="0.2">
      <c r="B57" s="13"/>
      <c r="C57" s="1">
        <v>13</v>
      </c>
      <c r="D57" s="1" t="s">
        <v>70</v>
      </c>
      <c r="E57" s="30">
        <v>95321</v>
      </c>
      <c r="F57" s="19">
        <v>0</v>
      </c>
      <c r="G57" s="20">
        <v>11896</v>
      </c>
      <c r="H57" s="19">
        <f t="shared" si="0"/>
        <v>107217</v>
      </c>
      <c r="I57" s="29"/>
      <c r="J57" s="26"/>
      <c r="K57" s="4"/>
      <c r="L57" s="22"/>
      <c r="N57" s="16"/>
      <c r="O57" s="4"/>
      <c r="P57" s="4"/>
      <c r="Q57" s="4"/>
      <c r="R57" s="4"/>
      <c r="S57" s="4"/>
      <c r="T57" s="4"/>
      <c r="U57" s="4"/>
      <c r="V57" s="4"/>
    </row>
    <row r="58" spans="2:22" x14ac:dyDescent="0.2">
      <c r="B58" s="13"/>
      <c r="C58" s="1">
        <v>14</v>
      </c>
      <c r="D58" s="1" t="s">
        <v>71</v>
      </c>
      <c r="E58" s="30">
        <v>98181</v>
      </c>
      <c r="F58" s="19">
        <v>0</v>
      </c>
      <c r="G58" s="20">
        <v>12290</v>
      </c>
      <c r="H58" s="19">
        <f t="shared" si="0"/>
        <v>110471</v>
      </c>
      <c r="I58" s="29"/>
      <c r="J58" s="26"/>
      <c r="K58" s="4"/>
      <c r="L58" s="22"/>
      <c r="N58" s="16"/>
      <c r="O58" s="4"/>
      <c r="P58" s="4"/>
      <c r="Q58" s="4"/>
      <c r="R58" s="4"/>
      <c r="S58" s="4"/>
      <c r="T58" s="4"/>
      <c r="U58" s="4"/>
      <c r="V58" s="4"/>
    </row>
    <row r="59" spans="2:22" x14ac:dyDescent="0.2">
      <c r="B59" s="13"/>
      <c r="C59" s="1">
        <v>15</v>
      </c>
      <c r="D59" s="1" t="s">
        <v>72</v>
      </c>
      <c r="E59" s="30">
        <v>101127</v>
      </c>
      <c r="F59" s="19">
        <v>0</v>
      </c>
      <c r="G59" s="20">
        <v>12696</v>
      </c>
      <c r="H59" s="19">
        <f t="shared" si="0"/>
        <v>113823</v>
      </c>
      <c r="I59" s="29"/>
      <c r="J59" s="26"/>
      <c r="K59" s="4"/>
      <c r="L59" s="22"/>
      <c r="N59" s="16"/>
      <c r="O59" s="4"/>
      <c r="P59" s="4"/>
      <c r="Q59" s="4"/>
      <c r="R59" s="4"/>
      <c r="S59" s="4"/>
      <c r="T59" s="4"/>
      <c r="U59" s="4"/>
      <c r="V59" s="4"/>
    </row>
    <row r="60" spans="2:22" x14ac:dyDescent="0.2">
      <c r="B60" s="13"/>
      <c r="C60" s="1">
        <v>16</v>
      </c>
      <c r="D60" s="1" t="s">
        <v>73</v>
      </c>
      <c r="E60" s="30">
        <v>104160</v>
      </c>
      <c r="F60" s="19">
        <v>0</v>
      </c>
      <c r="G60" s="20">
        <v>13115</v>
      </c>
      <c r="H60" s="19">
        <f t="shared" si="0"/>
        <v>117275</v>
      </c>
      <c r="I60" s="29"/>
      <c r="J60" s="26"/>
      <c r="K60" s="4"/>
      <c r="L60" s="22"/>
      <c r="N60" s="16"/>
      <c r="O60" s="4"/>
      <c r="P60" s="4"/>
      <c r="Q60" s="4"/>
      <c r="R60" s="4"/>
      <c r="S60" s="4"/>
      <c r="T60" s="4"/>
      <c r="U60" s="4"/>
      <c r="V60" s="4"/>
    </row>
    <row r="61" spans="2:22" x14ac:dyDescent="0.2">
      <c r="B61" s="13" t="s">
        <v>39</v>
      </c>
      <c r="C61" s="1">
        <v>17</v>
      </c>
      <c r="D61" s="1" t="s">
        <v>74</v>
      </c>
      <c r="E61" s="30">
        <v>107285</v>
      </c>
      <c r="F61" s="19">
        <v>0</v>
      </c>
      <c r="G61" s="20">
        <v>13546</v>
      </c>
      <c r="H61" s="19">
        <f t="shared" si="0"/>
        <v>120831</v>
      </c>
      <c r="I61" s="29"/>
      <c r="J61" s="26"/>
      <c r="K61" s="4"/>
      <c r="L61" s="22"/>
      <c r="N61" s="16"/>
      <c r="O61" s="4"/>
      <c r="P61" s="4"/>
      <c r="Q61" s="4"/>
      <c r="R61" s="4"/>
      <c r="S61" s="4"/>
      <c r="T61" s="4"/>
      <c r="U61" s="4"/>
      <c r="V61" s="4"/>
    </row>
    <row r="62" spans="2:22" x14ac:dyDescent="0.2">
      <c r="B62" s="13"/>
      <c r="C62" s="1">
        <v>18</v>
      </c>
      <c r="D62" s="1" t="s">
        <v>75</v>
      </c>
      <c r="E62" s="30">
        <v>110504</v>
      </c>
      <c r="F62" s="19">
        <v>0</v>
      </c>
      <c r="G62" s="20">
        <v>13990</v>
      </c>
      <c r="H62" s="19">
        <f t="shared" si="0"/>
        <v>124494</v>
      </c>
      <c r="I62" s="29"/>
      <c r="J62" s="26"/>
      <c r="K62" s="4"/>
      <c r="L62" s="22"/>
      <c r="N62" s="16"/>
      <c r="O62" s="4"/>
      <c r="P62" s="4"/>
      <c r="Q62" s="4"/>
      <c r="R62" s="4"/>
      <c r="S62" s="4"/>
      <c r="T62" s="4"/>
      <c r="U62" s="4"/>
      <c r="V62" s="4"/>
    </row>
    <row r="63" spans="2:22" x14ac:dyDescent="0.2">
      <c r="B63" s="13"/>
      <c r="C63" s="1">
        <v>19</v>
      </c>
      <c r="D63" s="1" t="s">
        <v>76</v>
      </c>
      <c r="E63" s="30">
        <v>113819</v>
      </c>
      <c r="F63" s="19">
        <v>0</v>
      </c>
      <c r="G63" s="20">
        <v>14448</v>
      </c>
      <c r="H63" s="19">
        <f t="shared" si="0"/>
        <v>128267</v>
      </c>
      <c r="I63" s="29"/>
      <c r="J63" s="26"/>
      <c r="K63" s="4"/>
      <c r="L63" s="22"/>
      <c r="N63" s="16"/>
      <c r="O63" s="4"/>
      <c r="P63" s="4"/>
      <c r="Q63" s="4"/>
      <c r="R63" s="4"/>
      <c r="S63" s="4"/>
      <c r="T63" s="4"/>
      <c r="U63" s="4"/>
      <c r="V63" s="4"/>
    </row>
    <row r="64" spans="2:22" x14ac:dyDescent="0.2">
      <c r="B64" s="13"/>
      <c r="C64" s="1">
        <v>20</v>
      </c>
      <c r="D64" s="1" t="s">
        <v>77</v>
      </c>
      <c r="E64" s="30">
        <v>117234</v>
      </c>
      <c r="F64" s="19">
        <v>0</v>
      </c>
      <c r="G64" s="20">
        <v>14919</v>
      </c>
      <c r="H64" s="19">
        <f t="shared" si="0"/>
        <v>132153</v>
      </c>
      <c r="I64" s="29"/>
      <c r="J64" s="26"/>
      <c r="K64" s="4"/>
      <c r="L64" s="22"/>
      <c r="N64" s="16"/>
      <c r="O64" s="4"/>
      <c r="P64" s="4"/>
      <c r="Q64" s="4"/>
      <c r="R64" s="4"/>
      <c r="S64" s="4"/>
      <c r="T64" s="4"/>
      <c r="U64" s="4"/>
      <c r="V64" s="4"/>
    </row>
    <row r="65" spans="1:22" x14ac:dyDescent="0.2">
      <c r="B65" s="13"/>
      <c r="C65" s="1">
        <v>21</v>
      </c>
      <c r="D65" s="1" t="s">
        <v>78</v>
      </c>
      <c r="E65" s="30">
        <v>120751</v>
      </c>
      <c r="F65" s="19">
        <v>0</v>
      </c>
      <c r="G65" s="20">
        <v>15404</v>
      </c>
      <c r="H65" s="19">
        <f t="shared" si="0"/>
        <v>136155</v>
      </c>
      <c r="I65" s="29"/>
      <c r="J65" s="26"/>
      <c r="K65" s="4"/>
      <c r="L65" s="22"/>
      <c r="N65" s="16"/>
      <c r="O65" s="4"/>
      <c r="P65" s="4"/>
      <c r="Q65" s="4"/>
      <c r="R65" s="4"/>
      <c r="S65" s="4"/>
      <c r="T65" s="4"/>
      <c r="U65" s="4"/>
      <c r="V65" s="4"/>
    </row>
    <row r="66" spans="1:22" x14ac:dyDescent="0.2">
      <c r="B66" s="13"/>
      <c r="C66" s="1">
        <v>22</v>
      </c>
      <c r="D66" s="1" t="s">
        <v>79</v>
      </c>
      <c r="E66" s="30">
        <v>124374</v>
      </c>
      <c r="F66" s="19">
        <v>0</v>
      </c>
      <c r="G66" s="20">
        <v>15904</v>
      </c>
      <c r="H66" s="19">
        <f t="shared" si="0"/>
        <v>140278</v>
      </c>
      <c r="I66" s="29"/>
      <c r="J66" s="26"/>
      <c r="K66" s="4"/>
      <c r="L66" s="22"/>
      <c r="N66" s="16"/>
      <c r="O66" s="4"/>
      <c r="P66" s="4"/>
      <c r="Q66" s="4"/>
      <c r="R66" s="4"/>
      <c r="S66" s="4"/>
      <c r="T66" s="4"/>
      <c r="U66" s="4"/>
      <c r="V66" s="4"/>
    </row>
    <row r="67" spans="1:22" x14ac:dyDescent="0.2">
      <c r="B67" s="13"/>
      <c r="C67" s="1">
        <v>23</v>
      </c>
      <c r="D67" s="1" t="s">
        <v>80</v>
      </c>
      <c r="E67" s="30">
        <v>128105</v>
      </c>
      <c r="F67" s="19">
        <v>0</v>
      </c>
      <c r="G67" s="20">
        <v>16418</v>
      </c>
      <c r="H67" s="19">
        <f t="shared" si="0"/>
        <v>144523</v>
      </c>
      <c r="I67" s="29"/>
      <c r="J67" s="26"/>
      <c r="K67" s="4"/>
      <c r="L67" s="22"/>
      <c r="N67" s="16"/>
      <c r="O67" s="4"/>
      <c r="P67" s="4"/>
      <c r="Q67" s="4"/>
      <c r="R67" s="4"/>
      <c r="S67" s="4"/>
      <c r="T67" s="4"/>
      <c r="U67" s="4"/>
      <c r="V67" s="4"/>
    </row>
    <row r="68" spans="1:22" x14ac:dyDescent="0.2">
      <c r="B68" s="13"/>
      <c r="C68" s="1">
        <v>24</v>
      </c>
      <c r="D68" s="1" t="s">
        <v>81</v>
      </c>
      <c r="E68" s="30">
        <v>131947</v>
      </c>
      <c r="F68" s="19">
        <v>0</v>
      </c>
      <c r="G68" s="20">
        <v>16949</v>
      </c>
      <c r="H68" s="19">
        <f t="shared" si="0"/>
        <v>148896</v>
      </c>
      <c r="I68" s="29"/>
      <c r="J68" s="26"/>
      <c r="K68" s="4"/>
      <c r="L68" s="22"/>
      <c r="N68" s="16"/>
      <c r="O68" s="4"/>
      <c r="P68" s="4"/>
      <c r="Q68" s="4"/>
      <c r="R68" s="4"/>
      <c r="S68" s="4"/>
      <c r="T68" s="4"/>
      <c r="U68" s="4"/>
      <c r="V68" s="4"/>
    </row>
    <row r="69" spans="1:22" x14ac:dyDescent="0.2">
      <c r="E69" s="19"/>
      <c r="F69" s="19"/>
      <c r="G69" s="20"/>
      <c r="H69" s="19"/>
      <c r="I69" s="4"/>
      <c r="J69" s="2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">
      <c r="A70" s="11" t="s">
        <v>44</v>
      </c>
      <c r="B70" s="13" t="s">
        <v>25</v>
      </c>
      <c r="C70" s="1">
        <v>1</v>
      </c>
      <c r="D70" s="1" t="s">
        <v>82</v>
      </c>
      <c r="E70" s="19">
        <v>66857</v>
      </c>
      <c r="F70" s="19">
        <v>0</v>
      </c>
      <c r="G70" s="20">
        <v>7970</v>
      </c>
      <c r="H70" s="19">
        <f t="shared" si="0"/>
        <v>74827</v>
      </c>
      <c r="I70" s="4"/>
      <c r="J70" s="26"/>
      <c r="K70" s="4"/>
      <c r="L70" s="22"/>
      <c r="N70" s="16"/>
      <c r="O70" s="4"/>
      <c r="P70" s="4"/>
      <c r="Q70" s="4"/>
      <c r="R70" s="4"/>
      <c r="S70" s="4"/>
      <c r="T70" s="4"/>
      <c r="U70" s="4"/>
      <c r="V70" s="4"/>
    </row>
    <row r="71" spans="1:22" x14ac:dyDescent="0.2">
      <c r="C71" s="1">
        <v>2</v>
      </c>
      <c r="D71" s="1" t="s">
        <v>83</v>
      </c>
      <c r="E71" s="19">
        <v>68857</v>
      </c>
      <c r="F71" s="19">
        <v>0</v>
      </c>
      <c r="G71" s="20">
        <v>8246</v>
      </c>
      <c r="H71" s="19">
        <f t="shared" si="0"/>
        <v>77103</v>
      </c>
      <c r="I71" s="4"/>
      <c r="J71" s="26"/>
      <c r="K71" s="4"/>
      <c r="L71" s="22"/>
      <c r="N71" s="16"/>
      <c r="O71" s="4"/>
      <c r="P71" s="4"/>
      <c r="Q71" s="4"/>
      <c r="R71" s="4"/>
      <c r="S71" s="4"/>
      <c r="T71" s="4"/>
      <c r="U71" s="4"/>
      <c r="V71" s="4"/>
    </row>
    <row r="72" spans="1:22" x14ac:dyDescent="0.2">
      <c r="C72" s="1">
        <v>3</v>
      </c>
      <c r="D72" s="1" t="s">
        <v>84</v>
      </c>
      <c r="E72" s="19">
        <v>70917</v>
      </c>
      <c r="F72" s="19">
        <v>0</v>
      </c>
      <c r="G72" s="20">
        <v>8531</v>
      </c>
      <c r="H72" s="19">
        <f t="shared" ref="H72:H86" si="1">SUM(E72:G72)</f>
        <v>79448</v>
      </c>
      <c r="I72" s="4"/>
      <c r="J72" s="26"/>
      <c r="K72" s="4"/>
      <c r="L72" s="22"/>
      <c r="N72" s="16"/>
      <c r="O72" s="4"/>
      <c r="P72" s="4"/>
      <c r="Q72" s="4"/>
      <c r="R72" s="4"/>
      <c r="S72" s="4"/>
      <c r="T72" s="4"/>
      <c r="U72" s="4"/>
      <c r="V72" s="4"/>
    </row>
    <row r="73" spans="1:22" x14ac:dyDescent="0.2">
      <c r="C73" s="1">
        <v>4</v>
      </c>
      <c r="D73" s="1" t="s">
        <v>85</v>
      </c>
      <c r="E73" s="19">
        <v>73039</v>
      </c>
      <c r="F73" s="19">
        <v>0</v>
      </c>
      <c r="G73" s="20">
        <v>8824</v>
      </c>
      <c r="H73" s="19">
        <f t="shared" si="1"/>
        <v>81863</v>
      </c>
      <c r="I73" s="4"/>
      <c r="J73" s="26"/>
      <c r="K73" s="4"/>
      <c r="L73" s="22"/>
      <c r="N73" s="16"/>
      <c r="O73" s="4"/>
      <c r="P73" s="4"/>
      <c r="Q73" s="4"/>
      <c r="R73" s="4"/>
      <c r="S73" s="4"/>
      <c r="T73" s="4"/>
      <c r="U73" s="4"/>
      <c r="V73" s="4"/>
    </row>
    <row r="74" spans="1:22" x14ac:dyDescent="0.2">
      <c r="B74" s="13" t="s">
        <v>38</v>
      </c>
      <c r="C74" s="1">
        <v>5</v>
      </c>
      <c r="D74" s="1" t="s">
        <v>86</v>
      </c>
      <c r="E74" s="30">
        <v>74351</v>
      </c>
      <c r="F74" s="19">
        <v>0</v>
      </c>
      <c r="G74" s="20">
        <v>9126</v>
      </c>
      <c r="H74" s="19">
        <f t="shared" si="1"/>
        <v>83477</v>
      </c>
      <c r="I74" s="29"/>
      <c r="J74" s="26"/>
      <c r="K74" s="4"/>
      <c r="L74" s="22"/>
      <c r="N74" s="16"/>
      <c r="O74" s="4"/>
      <c r="P74" s="4"/>
      <c r="Q74" s="4"/>
      <c r="R74" s="4"/>
      <c r="S74" s="4"/>
      <c r="T74" s="4"/>
      <c r="U74" s="4"/>
      <c r="V74" s="4"/>
    </row>
    <row r="75" spans="1:22" x14ac:dyDescent="0.2">
      <c r="C75" s="1">
        <v>6</v>
      </c>
      <c r="D75" s="1" t="s">
        <v>87</v>
      </c>
      <c r="E75" s="30">
        <v>76509</v>
      </c>
      <c r="F75" s="19">
        <v>0</v>
      </c>
      <c r="G75" s="20">
        <v>9437</v>
      </c>
      <c r="H75" s="19">
        <f t="shared" si="1"/>
        <v>85946</v>
      </c>
      <c r="I75" s="29"/>
      <c r="J75" s="26"/>
      <c r="K75" s="4"/>
      <c r="L75" s="22"/>
      <c r="N75" s="16"/>
      <c r="O75" s="4"/>
      <c r="P75" s="4"/>
      <c r="Q75" s="4"/>
      <c r="R75" s="4"/>
      <c r="S75" s="4"/>
      <c r="T75" s="4"/>
      <c r="U75" s="4"/>
      <c r="V75" s="4"/>
    </row>
    <row r="76" spans="1:22" x14ac:dyDescent="0.2">
      <c r="C76" s="1">
        <v>7</v>
      </c>
      <c r="D76" s="1" t="s">
        <v>88</v>
      </c>
      <c r="E76" s="30">
        <v>78670</v>
      </c>
      <c r="F76" s="19">
        <v>0</v>
      </c>
      <c r="G76" s="20">
        <v>9758</v>
      </c>
      <c r="H76" s="19">
        <f t="shared" si="1"/>
        <v>88428</v>
      </c>
      <c r="I76" s="29"/>
      <c r="J76" s="26"/>
      <c r="K76" s="4"/>
      <c r="L76" s="22"/>
      <c r="N76" s="16"/>
      <c r="O76" s="4"/>
      <c r="P76" s="4"/>
      <c r="Q76" s="4"/>
      <c r="R76" s="4"/>
      <c r="S76" s="4"/>
      <c r="T76" s="4"/>
      <c r="U76" s="4"/>
      <c r="V76" s="4"/>
    </row>
    <row r="77" spans="1:22" x14ac:dyDescent="0.2">
      <c r="C77" s="1">
        <v>8</v>
      </c>
      <c r="D77" s="1" t="s">
        <v>89</v>
      </c>
      <c r="E77" s="30">
        <v>80831</v>
      </c>
      <c r="F77" s="19">
        <v>0</v>
      </c>
      <c r="G77" s="20">
        <v>10089</v>
      </c>
      <c r="H77" s="19">
        <f t="shared" si="1"/>
        <v>90920</v>
      </c>
      <c r="I77" s="29"/>
      <c r="J77" s="26"/>
      <c r="K77" s="4"/>
      <c r="L77" s="22"/>
      <c r="N77" s="16"/>
      <c r="O77" s="4"/>
      <c r="P77" s="4"/>
      <c r="Q77" s="4"/>
      <c r="R77" s="4"/>
      <c r="S77" s="4"/>
      <c r="T77" s="4"/>
      <c r="U77" s="4"/>
      <c r="V77" s="4"/>
    </row>
    <row r="78" spans="1:22" x14ac:dyDescent="0.2">
      <c r="C78" s="1">
        <v>9</v>
      </c>
      <c r="D78" s="1" t="s">
        <v>90</v>
      </c>
      <c r="E78" s="30">
        <v>82992</v>
      </c>
      <c r="F78" s="19">
        <v>0</v>
      </c>
      <c r="G78" s="20">
        <v>10429</v>
      </c>
      <c r="H78" s="19">
        <f t="shared" si="1"/>
        <v>93421</v>
      </c>
      <c r="I78" s="29"/>
      <c r="J78" s="26"/>
      <c r="K78" s="4"/>
      <c r="L78" s="22"/>
      <c r="N78" s="16"/>
      <c r="O78" s="4"/>
      <c r="P78" s="4"/>
      <c r="Q78" s="4"/>
      <c r="R78" s="4"/>
      <c r="S78" s="4"/>
      <c r="T78" s="4"/>
      <c r="U78" s="4"/>
      <c r="V78" s="4"/>
    </row>
    <row r="79" spans="1:22" x14ac:dyDescent="0.2">
      <c r="C79" s="1">
        <v>10</v>
      </c>
      <c r="D79" s="1" t="s">
        <v>91</v>
      </c>
      <c r="E79" s="30">
        <v>85153</v>
      </c>
      <c r="F79" s="19">
        <v>0</v>
      </c>
      <c r="G79" s="20">
        <v>10780</v>
      </c>
      <c r="H79" s="19">
        <f t="shared" si="1"/>
        <v>95933</v>
      </c>
      <c r="I79" s="29"/>
      <c r="J79" s="26"/>
      <c r="K79" s="4"/>
      <c r="L79" s="22"/>
      <c r="N79" s="16"/>
      <c r="O79" s="4"/>
      <c r="P79" s="4"/>
      <c r="Q79" s="4"/>
      <c r="R79" s="4"/>
      <c r="S79" s="4"/>
      <c r="T79" s="4"/>
      <c r="U79" s="4"/>
      <c r="V79" s="4"/>
    </row>
    <row r="80" spans="1:22" x14ac:dyDescent="0.2">
      <c r="B80" s="13" t="s">
        <v>39</v>
      </c>
      <c r="C80" s="1">
        <v>11</v>
      </c>
      <c r="D80" s="1" t="s">
        <v>92</v>
      </c>
      <c r="E80" s="30">
        <v>87313</v>
      </c>
      <c r="F80" s="19">
        <v>0</v>
      </c>
      <c r="G80" s="20">
        <v>11141</v>
      </c>
      <c r="H80" s="19">
        <f t="shared" si="1"/>
        <v>98454</v>
      </c>
      <c r="I80" s="29"/>
      <c r="J80" s="26"/>
      <c r="K80" s="4"/>
      <c r="L80" s="22"/>
      <c r="N80" s="16"/>
      <c r="O80" s="4"/>
      <c r="P80" s="4"/>
      <c r="Q80" s="4"/>
      <c r="R80" s="4"/>
      <c r="S80" s="4"/>
      <c r="T80" s="4"/>
      <c r="U80" s="4"/>
      <c r="V80" s="4"/>
    </row>
    <row r="81" spans="1:22" x14ac:dyDescent="0.2">
      <c r="C81" s="1">
        <v>12</v>
      </c>
      <c r="D81" s="1" t="s">
        <v>93</v>
      </c>
      <c r="E81" s="30">
        <v>89472</v>
      </c>
      <c r="F81" s="19">
        <v>0</v>
      </c>
      <c r="G81" s="20">
        <v>11512</v>
      </c>
      <c r="H81" s="19">
        <f t="shared" si="1"/>
        <v>100984</v>
      </c>
      <c r="I81" s="29"/>
      <c r="J81" s="26"/>
      <c r="K81" s="4"/>
      <c r="L81" s="22"/>
      <c r="N81" s="16"/>
      <c r="O81" s="4"/>
      <c r="P81" s="4"/>
      <c r="Q81" s="4"/>
      <c r="R81" s="4"/>
      <c r="S81" s="4"/>
      <c r="T81" s="4"/>
      <c r="U81" s="4"/>
      <c r="V81" s="4"/>
    </row>
    <row r="82" spans="1:22" x14ac:dyDescent="0.2">
      <c r="C82" s="1">
        <v>13</v>
      </c>
      <c r="D82" s="1" t="s">
        <v>94</v>
      </c>
      <c r="E82" s="30">
        <v>91632</v>
      </c>
      <c r="F82" s="19">
        <v>0</v>
      </c>
      <c r="G82" s="20">
        <v>11896</v>
      </c>
      <c r="H82" s="19">
        <f t="shared" si="1"/>
        <v>103528</v>
      </c>
      <c r="I82" s="29"/>
      <c r="J82" s="26"/>
      <c r="K82" s="4"/>
      <c r="L82" s="22"/>
      <c r="N82" s="16"/>
      <c r="O82" s="4"/>
      <c r="P82" s="4"/>
      <c r="Q82" s="4"/>
      <c r="R82" s="4"/>
      <c r="S82" s="4"/>
      <c r="T82" s="4"/>
      <c r="U82" s="4"/>
      <c r="V82" s="4"/>
    </row>
    <row r="83" spans="1:22" x14ac:dyDescent="0.2">
      <c r="C83" s="1">
        <v>14</v>
      </c>
      <c r="D83" s="1" t="s">
        <v>95</v>
      </c>
      <c r="E83" s="30">
        <v>93793</v>
      </c>
      <c r="F83" s="19">
        <v>0</v>
      </c>
      <c r="G83" s="20">
        <v>12290</v>
      </c>
      <c r="H83" s="19">
        <f t="shared" si="1"/>
        <v>106083</v>
      </c>
      <c r="I83" s="29"/>
      <c r="J83" s="26"/>
      <c r="K83" s="4"/>
      <c r="L83" s="22"/>
      <c r="N83" s="16"/>
      <c r="O83" s="4"/>
      <c r="P83" s="4"/>
      <c r="Q83" s="4"/>
      <c r="R83" s="4"/>
      <c r="S83" s="4"/>
      <c r="T83" s="4"/>
      <c r="U83" s="4"/>
      <c r="V83" s="4"/>
    </row>
    <row r="84" spans="1:22" x14ac:dyDescent="0.2">
      <c r="C84" s="1">
        <v>15</v>
      </c>
      <c r="D84" s="1" t="s">
        <v>96</v>
      </c>
      <c r="E84" s="30">
        <v>95954</v>
      </c>
      <c r="F84" s="19">
        <v>0</v>
      </c>
      <c r="G84" s="20">
        <v>12696</v>
      </c>
      <c r="H84" s="19">
        <f t="shared" si="1"/>
        <v>108650</v>
      </c>
      <c r="I84" s="29"/>
      <c r="J84" s="26"/>
      <c r="K84" s="4"/>
      <c r="L84" s="22"/>
      <c r="N84" s="16"/>
      <c r="O84" s="4"/>
      <c r="P84" s="4"/>
      <c r="Q84" s="4"/>
      <c r="R84" s="4"/>
      <c r="S84" s="4"/>
      <c r="T84" s="4"/>
      <c r="U84" s="4"/>
      <c r="V84" s="4"/>
    </row>
    <row r="85" spans="1:22" x14ac:dyDescent="0.2">
      <c r="C85" s="1">
        <v>16</v>
      </c>
      <c r="D85" s="1" t="s">
        <v>97</v>
      </c>
      <c r="E85" s="30">
        <v>98112</v>
      </c>
      <c r="F85" s="19">
        <v>0</v>
      </c>
      <c r="G85" s="20">
        <v>13115</v>
      </c>
      <c r="H85" s="19">
        <f t="shared" si="1"/>
        <v>111227</v>
      </c>
      <c r="I85" s="29"/>
      <c r="J85" s="26"/>
      <c r="K85" s="4"/>
      <c r="L85" s="22"/>
      <c r="N85" s="16"/>
      <c r="O85" s="4"/>
      <c r="P85" s="4"/>
      <c r="Q85" s="4"/>
      <c r="R85" s="4"/>
      <c r="S85" s="4"/>
      <c r="T85" s="4"/>
      <c r="U85" s="4"/>
      <c r="V85" s="4"/>
    </row>
    <row r="86" spans="1:22" x14ac:dyDescent="0.2">
      <c r="B86" s="13" t="s">
        <v>40</v>
      </c>
      <c r="C86" s="1" t="s">
        <v>42</v>
      </c>
      <c r="D86" s="1" t="s">
        <v>98</v>
      </c>
      <c r="E86" s="30">
        <v>100273</v>
      </c>
      <c r="F86" s="19">
        <v>0</v>
      </c>
      <c r="G86" s="20">
        <v>13546</v>
      </c>
      <c r="H86" s="19">
        <f t="shared" si="1"/>
        <v>113819</v>
      </c>
      <c r="I86" s="29"/>
      <c r="J86" s="26"/>
      <c r="K86" s="4"/>
      <c r="L86" s="22"/>
      <c r="N86" s="16"/>
      <c r="O86" s="4"/>
      <c r="P86" s="4"/>
      <c r="Q86" s="4"/>
      <c r="R86" s="4"/>
      <c r="S86" s="4"/>
      <c r="T86" s="4"/>
      <c r="U86" s="4"/>
      <c r="V86" s="4"/>
    </row>
    <row r="87" spans="1:22" x14ac:dyDescent="0.2">
      <c r="E87" s="4"/>
      <c r="F87" s="4"/>
      <c r="G87" s="4"/>
      <c r="H87" s="4"/>
    </row>
    <row r="88" spans="1:22" x14ac:dyDescent="0.2">
      <c r="A88" s="15" t="s">
        <v>43</v>
      </c>
    </row>
    <row r="89" spans="1:22" x14ac:dyDescent="0.2">
      <c r="A89" s="13" t="s">
        <v>169</v>
      </c>
      <c r="B89" s="3" t="s">
        <v>170</v>
      </c>
    </row>
    <row r="90" spans="1:22" x14ac:dyDescent="0.2">
      <c r="A90" s="13" t="s">
        <v>171</v>
      </c>
      <c r="B90" s="3" t="s">
        <v>172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0"/>
  <sheetViews>
    <sheetView tabSelected="1" workbookViewId="0">
      <selection activeCell="N21" sqref="N21"/>
    </sheetView>
  </sheetViews>
  <sheetFormatPr defaultRowHeight="12.75" x14ac:dyDescent="0.2"/>
  <cols>
    <col min="1" max="1" width="12.5703125" customWidth="1"/>
    <col min="3" max="4" width="9.42578125" style="1" customWidth="1"/>
    <col min="5" max="8" width="11.5703125" customWidth="1"/>
    <col min="10" max="14" width="9.42578125" customWidth="1"/>
  </cols>
  <sheetData>
    <row r="1" spans="1:22" x14ac:dyDescent="0.2">
      <c r="A1" s="11" t="s">
        <v>41</v>
      </c>
    </row>
    <row r="3" spans="1:22" x14ac:dyDescent="0.2">
      <c r="A3" s="11" t="s">
        <v>188</v>
      </c>
    </row>
    <row r="6" spans="1:22" x14ac:dyDescent="0.2">
      <c r="C6" s="12" t="s">
        <v>0</v>
      </c>
      <c r="D6" s="12" t="s">
        <v>99</v>
      </c>
      <c r="E6" s="12" t="s">
        <v>1</v>
      </c>
      <c r="F6" s="12" t="s">
        <v>2</v>
      </c>
      <c r="G6" s="12" t="s">
        <v>24</v>
      </c>
      <c r="H6" s="12" t="s">
        <v>3</v>
      </c>
    </row>
    <row r="7" spans="1:22" x14ac:dyDescent="0.2">
      <c r="A7" s="11" t="s">
        <v>8</v>
      </c>
      <c r="C7" s="1">
        <v>27</v>
      </c>
      <c r="D7" s="1" t="s">
        <v>101</v>
      </c>
      <c r="E7" s="25">
        <v>33966</v>
      </c>
      <c r="F7" s="19">
        <f>ROUND(E7*'Pension rates 2024'!$D$10,0)</f>
        <v>4925</v>
      </c>
      <c r="G7" s="20">
        <v>3432</v>
      </c>
      <c r="H7" s="19">
        <f t="shared" ref="H7:H20" si="0">SUM(E7:G7)</f>
        <v>42323</v>
      </c>
      <c r="I7" s="4"/>
      <c r="J7" s="1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2">
      <c r="C8" s="1">
        <v>28</v>
      </c>
      <c r="D8" s="1" t="s">
        <v>102</v>
      </c>
      <c r="E8" s="25">
        <v>34980</v>
      </c>
      <c r="F8" s="19">
        <f>ROUND(E8*'Pension rates 2024'!$D$10,0)</f>
        <v>5072</v>
      </c>
      <c r="G8" s="20">
        <v>3571</v>
      </c>
      <c r="H8" s="19">
        <f t="shared" si="0"/>
        <v>43623</v>
      </c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">
      <c r="C9" s="1">
        <v>29</v>
      </c>
      <c r="D9" s="1" t="s">
        <v>103</v>
      </c>
      <c r="E9" s="25">
        <v>36024</v>
      </c>
      <c r="F9" s="19">
        <f>ROUND(E9*'Pension rates 2024'!$D$10,0)</f>
        <v>5223</v>
      </c>
      <c r="G9" s="20">
        <v>3716</v>
      </c>
      <c r="H9" s="19">
        <f t="shared" si="0"/>
        <v>44963</v>
      </c>
      <c r="I9" s="4"/>
      <c r="J9" s="1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">
      <c r="C10" s="1">
        <v>30</v>
      </c>
      <c r="D10" s="1" t="s">
        <v>104</v>
      </c>
      <c r="E10" s="25">
        <v>37009</v>
      </c>
      <c r="F10" s="19">
        <f>ROUND(E10*'Pension rates 2024'!$D$10,0)</f>
        <v>5366</v>
      </c>
      <c r="G10" s="20">
        <v>3851</v>
      </c>
      <c r="H10" s="19">
        <f t="shared" si="0"/>
        <v>46226</v>
      </c>
      <c r="I10" s="4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">
      <c r="C11" s="1">
        <v>31</v>
      </c>
      <c r="D11" s="1" t="s">
        <v>105</v>
      </c>
      <c r="E11" s="25">
        <v>38205</v>
      </c>
      <c r="F11" s="19">
        <f>ROUND(E11*'Pension rates 2024'!$D$10,0)</f>
        <v>5540</v>
      </c>
      <c r="G11" s="20">
        <v>4016</v>
      </c>
      <c r="H11" s="19">
        <f t="shared" si="0"/>
        <v>47761</v>
      </c>
      <c r="I11" s="4"/>
      <c r="J11" s="1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">
      <c r="C12" s="1">
        <v>32</v>
      </c>
      <c r="D12" s="1" t="s">
        <v>106</v>
      </c>
      <c r="E12" s="25">
        <v>39347</v>
      </c>
      <c r="F12" s="19">
        <f>ROUND(E12*'Pension rates 2024'!$D$10,0)</f>
        <v>5705</v>
      </c>
      <c r="G12" s="20">
        <v>4174</v>
      </c>
      <c r="H12" s="19">
        <f t="shared" si="0"/>
        <v>49226</v>
      </c>
      <c r="I12" s="4"/>
      <c r="J12" s="1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">
      <c r="C13" s="1">
        <v>33</v>
      </c>
      <c r="D13" s="1" t="s">
        <v>107</v>
      </c>
      <c r="E13" s="25">
        <v>40521</v>
      </c>
      <c r="F13" s="19">
        <f>ROUND(E13*'Pension rates 2024'!$D$10,0)</f>
        <v>5876</v>
      </c>
      <c r="G13" s="20">
        <v>4336</v>
      </c>
      <c r="H13" s="19">
        <f t="shared" si="0"/>
        <v>50733</v>
      </c>
      <c r="I13" s="4"/>
      <c r="J13" s="1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">
      <c r="C14" s="1">
        <v>34</v>
      </c>
      <c r="D14" s="1" t="s">
        <v>108</v>
      </c>
      <c r="E14" s="25">
        <v>41732</v>
      </c>
      <c r="F14" s="19">
        <f>ROUND(E14*'Pension rates 2024'!$D$10,0)</f>
        <v>6051</v>
      </c>
      <c r="G14" s="20">
        <v>4503</v>
      </c>
      <c r="H14" s="19">
        <f t="shared" si="0"/>
        <v>52286</v>
      </c>
      <c r="I14" s="4"/>
      <c r="J14" s="1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">
      <c r="C15" s="1">
        <v>35</v>
      </c>
      <c r="D15" s="1" t="s">
        <v>109</v>
      </c>
      <c r="E15" s="25">
        <v>42978</v>
      </c>
      <c r="F15" s="19">
        <f>ROUND(E15*'Pension rates 2024'!$D$10,0)</f>
        <v>6232</v>
      </c>
      <c r="G15" s="20">
        <v>4675</v>
      </c>
      <c r="H15" s="19">
        <f t="shared" si="0"/>
        <v>53885</v>
      </c>
      <c r="I15" s="4"/>
      <c r="J15" s="1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">
      <c r="C16" s="1">
        <v>36</v>
      </c>
      <c r="D16" s="1" t="s">
        <v>110</v>
      </c>
      <c r="E16" s="25">
        <v>44263</v>
      </c>
      <c r="F16" s="19">
        <f>ROUND(E16*'Pension rates 2024'!$D$10,0)</f>
        <v>6418</v>
      </c>
      <c r="G16" s="20">
        <v>4852</v>
      </c>
      <c r="H16" s="19">
        <f t="shared" si="0"/>
        <v>55533</v>
      </c>
      <c r="I16" s="4"/>
      <c r="J16" s="1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">
      <c r="C17" s="14" t="s">
        <v>27</v>
      </c>
      <c r="D17" s="1" t="s">
        <v>100</v>
      </c>
      <c r="E17" s="25">
        <v>45585</v>
      </c>
      <c r="F17" s="19">
        <f>ROUND(E17*'Pension rates 2024'!$D$10,0)</f>
        <v>6610</v>
      </c>
      <c r="G17" s="20">
        <v>5035</v>
      </c>
      <c r="H17" s="19">
        <f t="shared" si="0"/>
        <v>57230</v>
      </c>
      <c r="I17" s="4"/>
      <c r="J17" s="1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">
      <c r="C18" s="14" t="s">
        <v>26</v>
      </c>
      <c r="D18" s="1" t="s">
        <v>111</v>
      </c>
      <c r="E18" s="25">
        <v>46974</v>
      </c>
      <c r="F18" s="19">
        <f>ROUND(E18*'Pension rates 2024'!$D$10,0)</f>
        <v>6811</v>
      </c>
      <c r="G18" s="20">
        <v>5227</v>
      </c>
      <c r="H18" s="19">
        <f t="shared" si="0"/>
        <v>59012</v>
      </c>
      <c r="I18" s="4"/>
      <c r="J18" s="1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">
      <c r="C19" s="14" t="s">
        <v>28</v>
      </c>
      <c r="D19" s="1" t="s">
        <v>112</v>
      </c>
      <c r="E19" s="25">
        <v>48350</v>
      </c>
      <c r="F19" s="19">
        <f>ROUND(E19*'Pension rates 2024'!$D$10,0)</f>
        <v>7011</v>
      </c>
      <c r="G19" s="20">
        <v>5417</v>
      </c>
      <c r="H19" s="19">
        <f t="shared" si="0"/>
        <v>60778</v>
      </c>
      <c r="I19" s="4"/>
      <c r="J19" s="1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">
      <c r="C20" s="14" t="s">
        <v>29</v>
      </c>
      <c r="D20" s="1" t="s">
        <v>113</v>
      </c>
      <c r="E20" s="25">
        <v>49794</v>
      </c>
      <c r="F20" s="19">
        <f>ROUND(E20*'Pension rates 2024'!$D$10,0)</f>
        <v>7220</v>
      </c>
      <c r="G20" s="20">
        <v>5616</v>
      </c>
      <c r="H20" s="19">
        <f t="shared" si="0"/>
        <v>62630</v>
      </c>
      <c r="I20" s="4"/>
      <c r="J20" s="1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">
      <c r="E21" s="19"/>
      <c r="F21" s="4"/>
      <c r="G21" s="2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">
      <c r="A22" s="11" t="s">
        <v>9</v>
      </c>
      <c r="C22" s="1">
        <v>37</v>
      </c>
      <c r="D22" s="1" t="s">
        <v>100</v>
      </c>
      <c r="E22" s="25">
        <v>45585</v>
      </c>
      <c r="F22" s="19">
        <f>ROUND(E22*'Pension rates 2024'!$D$10,0)</f>
        <v>6610</v>
      </c>
      <c r="G22" s="20">
        <v>5035</v>
      </c>
      <c r="H22" s="19">
        <f t="shared" ref="H22:H33" si="1">SUM(E22:G22)</f>
        <v>57230</v>
      </c>
      <c r="I22" s="4"/>
      <c r="J22" s="1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">
      <c r="C23" s="1">
        <v>38</v>
      </c>
      <c r="D23" s="1" t="s">
        <v>111</v>
      </c>
      <c r="E23" s="25">
        <v>46974</v>
      </c>
      <c r="F23" s="19">
        <f>ROUND(E23*'Pension rates 2024'!$D$10,0)</f>
        <v>6811</v>
      </c>
      <c r="G23" s="20">
        <v>5227</v>
      </c>
      <c r="H23" s="19">
        <f t="shared" si="1"/>
        <v>59012</v>
      </c>
      <c r="I23" s="4"/>
      <c r="J23" s="1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">
      <c r="C24" s="1">
        <v>39</v>
      </c>
      <c r="D24" s="1" t="s">
        <v>112</v>
      </c>
      <c r="E24" s="25">
        <v>48350</v>
      </c>
      <c r="F24" s="19">
        <f>ROUND(E24*'Pension rates 2024'!$D$10,0)</f>
        <v>7011</v>
      </c>
      <c r="G24" s="20">
        <v>5417</v>
      </c>
      <c r="H24" s="19">
        <f t="shared" si="1"/>
        <v>60778</v>
      </c>
      <c r="I24" s="4"/>
      <c r="J24" s="1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">
      <c r="C25" s="1">
        <v>40</v>
      </c>
      <c r="D25" s="1" t="s">
        <v>113</v>
      </c>
      <c r="E25" s="25">
        <v>49794</v>
      </c>
      <c r="F25" s="19">
        <f>ROUND(E25*'Pension rates 2024'!$D$10,0)</f>
        <v>7220</v>
      </c>
      <c r="G25" s="20">
        <v>5616</v>
      </c>
      <c r="H25" s="19">
        <f t="shared" si="1"/>
        <v>62630</v>
      </c>
      <c r="I25" s="4"/>
      <c r="J25" s="1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">
      <c r="C26" s="1">
        <v>41</v>
      </c>
      <c r="D26" s="1" t="s">
        <v>114</v>
      </c>
      <c r="E26" s="25">
        <v>51283</v>
      </c>
      <c r="F26" s="19">
        <f>ROUND(E26*'Pension rates 2024'!$D$10,0)</f>
        <v>7436</v>
      </c>
      <c r="G26" s="20">
        <v>5821</v>
      </c>
      <c r="H26" s="19">
        <f t="shared" si="1"/>
        <v>64540</v>
      </c>
      <c r="I26" s="4"/>
      <c r="J26" s="1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">
      <c r="C27" s="1">
        <v>42</v>
      </c>
      <c r="D27" s="1" t="s">
        <v>115</v>
      </c>
      <c r="E27" s="19">
        <v>52815</v>
      </c>
      <c r="F27" s="19">
        <f>ROUND(E27*'Pension rates 2024'!$D$10,0)</f>
        <v>7658</v>
      </c>
      <c r="G27" s="20">
        <v>6033</v>
      </c>
      <c r="H27" s="19">
        <f t="shared" si="1"/>
        <v>66506</v>
      </c>
      <c r="I27" s="4"/>
      <c r="J27" s="1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">
      <c r="C28" s="1">
        <v>43</v>
      </c>
      <c r="D28" s="1" t="s">
        <v>116</v>
      </c>
      <c r="E28" s="19">
        <v>54395</v>
      </c>
      <c r="F28" s="19">
        <f>ROUND(E28*'Pension rates 2024'!$D$10,0)</f>
        <v>7887</v>
      </c>
      <c r="G28" s="20">
        <v>6251</v>
      </c>
      <c r="H28" s="19">
        <f t="shared" si="1"/>
        <v>68533</v>
      </c>
      <c r="I28" s="4"/>
      <c r="J28" s="19"/>
      <c r="K28" s="4"/>
      <c r="L28" s="4"/>
      <c r="M28" s="4"/>
      <c r="N28" s="5"/>
      <c r="O28" s="4"/>
      <c r="P28" s="4"/>
      <c r="Q28" s="4"/>
      <c r="R28" s="4"/>
      <c r="S28" s="4"/>
      <c r="T28" s="4"/>
      <c r="U28" s="4"/>
      <c r="V28" s="4"/>
    </row>
    <row r="29" spans="1:22" x14ac:dyDescent="0.2">
      <c r="C29" s="1">
        <v>44</v>
      </c>
      <c r="D29" s="1" t="s">
        <v>117</v>
      </c>
      <c r="E29" s="19">
        <v>56021</v>
      </c>
      <c r="F29" s="19">
        <f>ROUND(E29*'Pension rates 2024'!$D$10,0)</f>
        <v>8123</v>
      </c>
      <c r="G29" s="20">
        <v>6475</v>
      </c>
      <c r="H29" s="19">
        <f t="shared" si="1"/>
        <v>70619</v>
      </c>
      <c r="I29" s="4"/>
      <c r="J29" s="19"/>
      <c r="K29" s="4"/>
      <c r="L29" s="4"/>
      <c r="M29" s="5"/>
      <c r="N29" s="5"/>
      <c r="O29" s="5"/>
      <c r="P29" s="5"/>
      <c r="Q29" s="5"/>
      <c r="R29" s="4"/>
      <c r="S29" s="4"/>
      <c r="T29" s="4"/>
      <c r="U29" s="4"/>
      <c r="V29" s="4"/>
    </row>
    <row r="30" spans="1:22" x14ac:dyDescent="0.2">
      <c r="C30" s="14" t="s">
        <v>30</v>
      </c>
      <c r="D30" s="1" t="s">
        <v>118</v>
      </c>
      <c r="E30" s="19">
        <v>57696</v>
      </c>
      <c r="F30" s="19">
        <f>ROUND(E30*'Pension rates 2024'!$D$10,0)</f>
        <v>8366</v>
      </c>
      <c r="G30" s="20">
        <v>6706</v>
      </c>
      <c r="H30" s="19">
        <f t="shared" si="1"/>
        <v>72768</v>
      </c>
      <c r="I30" s="4"/>
      <c r="J30" s="1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">
      <c r="C31" s="14" t="s">
        <v>31</v>
      </c>
      <c r="D31" s="1" t="s">
        <v>119</v>
      </c>
      <c r="E31" s="19">
        <v>59421</v>
      </c>
      <c r="F31" s="19">
        <f>ROUND(E31*'Pension rates 2024'!$D$10,0)</f>
        <v>8616</v>
      </c>
      <c r="G31" s="20">
        <v>6944</v>
      </c>
      <c r="H31" s="19">
        <f t="shared" si="1"/>
        <v>74981</v>
      </c>
      <c r="I31" s="21"/>
      <c r="J31" s="1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">
      <c r="C32" s="14" t="s">
        <v>32</v>
      </c>
      <c r="D32" s="1" t="s">
        <v>120</v>
      </c>
      <c r="E32" s="19">
        <v>61198</v>
      </c>
      <c r="F32" s="19">
        <f>ROUND(E32*'Pension rates 2024'!$D$10,0)</f>
        <v>8874</v>
      </c>
      <c r="G32" s="20">
        <v>7190</v>
      </c>
      <c r="H32" s="19">
        <f t="shared" si="1"/>
        <v>77262</v>
      </c>
      <c r="I32" s="4"/>
      <c r="J32" s="1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">
      <c r="C33" s="14" t="s">
        <v>33</v>
      </c>
      <c r="D33" s="1" t="s">
        <v>121</v>
      </c>
      <c r="E33" s="19">
        <v>63029</v>
      </c>
      <c r="F33" s="19">
        <f>ROUND(E33*'Pension rates 2024'!$D$10,0)</f>
        <v>9139</v>
      </c>
      <c r="G33" s="20">
        <v>7442</v>
      </c>
      <c r="H33" s="19">
        <f t="shared" si="1"/>
        <v>79610</v>
      </c>
      <c r="I33" s="4"/>
      <c r="J33" s="1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">
      <c r="E34" s="19"/>
      <c r="F34" s="4"/>
      <c r="G34" s="2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">
      <c r="A35" s="11" t="s">
        <v>10</v>
      </c>
      <c r="C35" s="1">
        <v>45</v>
      </c>
      <c r="D35" s="1" t="s">
        <v>118</v>
      </c>
      <c r="E35" s="19">
        <v>57696</v>
      </c>
      <c r="F35" s="19">
        <f>ROUND(E35*'Pension rates 2024'!$D$10,0)</f>
        <v>8366</v>
      </c>
      <c r="G35" s="20">
        <v>6706</v>
      </c>
      <c r="H35" s="19">
        <f t="shared" ref="H35:H43" si="2">SUM(E35:G35)</f>
        <v>72768</v>
      </c>
      <c r="I35" s="4"/>
      <c r="J35" s="1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">
      <c r="C36" s="1">
        <v>46</v>
      </c>
      <c r="D36" s="1" t="s">
        <v>119</v>
      </c>
      <c r="E36" s="19">
        <v>59421</v>
      </c>
      <c r="F36" s="19">
        <f>ROUND(E36*'Pension rates 2024'!$D$10,0)</f>
        <v>8616</v>
      </c>
      <c r="G36" s="20">
        <v>6944</v>
      </c>
      <c r="H36" s="19">
        <f t="shared" si="2"/>
        <v>74981</v>
      </c>
      <c r="I36" s="4"/>
      <c r="J36" s="1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">
      <c r="C37" s="1">
        <v>47</v>
      </c>
      <c r="D37" s="1" t="s">
        <v>120</v>
      </c>
      <c r="E37" s="19">
        <v>61198</v>
      </c>
      <c r="F37" s="19">
        <f>ROUND(E37*'Pension rates 2024'!$D$10,0)</f>
        <v>8874</v>
      </c>
      <c r="G37" s="20">
        <v>7190</v>
      </c>
      <c r="H37" s="19">
        <f t="shared" si="2"/>
        <v>77262</v>
      </c>
      <c r="I37" s="4"/>
      <c r="J37" s="1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">
      <c r="C38" s="1">
        <v>48</v>
      </c>
      <c r="D38" s="1" t="s">
        <v>121</v>
      </c>
      <c r="E38" s="19">
        <v>63029</v>
      </c>
      <c r="F38" s="19">
        <f>ROUND(E38*'Pension rates 2024'!$D$10,0)</f>
        <v>9139</v>
      </c>
      <c r="G38" s="20">
        <v>7442</v>
      </c>
      <c r="H38" s="19">
        <f t="shared" si="2"/>
        <v>79610</v>
      </c>
      <c r="I38" s="4"/>
      <c r="J38" s="1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">
      <c r="C39" s="1">
        <v>49</v>
      </c>
      <c r="D39" s="1" t="s">
        <v>122</v>
      </c>
      <c r="E39" s="19">
        <v>64917</v>
      </c>
      <c r="F39" s="19">
        <f>ROUND(E39*'Pension rates 2024'!$D$10,0)</f>
        <v>9413</v>
      </c>
      <c r="G39" s="20">
        <v>7703</v>
      </c>
      <c r="H39" s="19">
        <f t="shared" si="2"/>
        <v>82033</v>
      </c>
      <c r="I39" s="4"/>
      <c r="J39" s="1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">
      <c r="C40" s="14" t="s">
        <v>34</v>
      </c>
      <c r="D40" s="1" t="s">
        <v>123</v>
      </c>
      <c r="E40" s="19">
        <v>66857</v>
      </c>
      <c r="F40" s="19">
        <f>ROUND(E40*'Pension rates 2024'!$D$10,0)</f>
        <v>9694</v>
      </c>
      <c r="G40" s="20">
        <v>7970</v>
      </c>
      <c r="H40" s="19">
        <f t="shared" si="2"/>
        <v>84521</v>
      </c>
      <c r="I40" s="4"/>
      <c r="J40" s="19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">
      <c r="C41" s="14" t="s">
        <v>35</v>
      </c>
      <c r="D41" s="1" t="s">
        <v>124</v>
      </c>
      <c r="E41" s="19">
        <v>68857</v>
      </c>
      <c r="F41" s="19">
        <f>ROUND(E41*'Pension rates 2024'!$D$10,0)</f>
        <v>9984</v>
      </c>
      <c r="G41" s="20">
        <v>8246</v>
      </c>
      <c r="H41" s="19">
        <f t="shared" si="2"/>
        <v>87087</v>
      </c>
      <c r="I41" s="4"/>
      <c r="J41" s="19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">
      <c r="C42" s="14" t="s">
        <v>36</v>
      </c>
      <c r="D42" s="1" t="s">
        <v>125</v>
      </c>
      <c r="E42" s="19">
        <v>70917</v>
      </c>
      <c r="F42" s="19">
        <f>ROUND(E42*'Pension rates 2024'!$D$10,0)</f>
        <v>10283</v>
      </c>
      <c r="G42" s="20">
        <v>8531</v>
      </c>
      <c r="H42" s="19">
        <f t="shared" si="2"/>
        <v>89731</v>
      </c>
      <c r="I42" s="4"/>
      <c r="J42" s="19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C43" s="14" t="s">
        <v>37</v>
      </c>
      <c r="D43" s="1" t="s">
        <v>126</v>
      </c>
      <c r="E43" s="19">
        <v>73039</v>
      </c>
      <c r="F43" s="19">
        <f>ROUND(E43*'Pension rates 2024'!$D$10,0)</f>
        <v>10591</v>
      </c>
      <c r="G43" s="20">
        <v>8824</v>
      </c>
      <c r="H43" s="19">
        <f t="shared" si="2"/>
        <v>92454</v>
      </c>
      <c r="I43" s="4"/>
      <c r="J43" s="1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E44" s="19"/>
      <c r="F44" s="19"/>
      <c r="G44" s="20"/>
      <c r="H44" s="19"/>
      <c r="I44" s="4"/>
      <c r="J44" s="19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A45" s="11" t="s">
        <v>11</v>
      </c>
      <c r="B45" s="13" t="s">
        <v>25</v>
      </c>
      <c r="C45" s="1">
        <v>1</v>
      </c>
      <c r="D45" s="1" t="s">
        <v>58</v>
      </c>
      <c r="E45" s="19">
        <v>66857</v>
      </c>
      <c r="F45" s="19">
        <f>ROUND(E45*'Pension rates 2024'!$D$10,0)</f>
        <v>9694</v>
      </c>
      <c r="G45" s="20">
        <v>7970</v>
      </c>
      <c r="H45" s="19">
        <f t="shared" ref="H45:H68" si="3">SUM(E45:G45)</f>
        <v>84521</v>
      </c>
      <c r="I45" s="4"/>
      <c r="J45" s="1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B46" s="13"/>
      <c r="C46" s="1">
        <v>2</v>
      </c>
      <c r="D46" s="1" t="s">
        <v>59</v>
      </c>
      <c r="E46" s="19">
        <v>68857</v>
      </c>
      <c r="F46" s="19">
        <f>ROUND(E46*'Pension rates 2024'!$D$10,0)</f>
        <v>9984</v>
      </c>
      <c r="G46" s="20">
        <v>8246</v>
      </c>
      <c r="H46" s="19">
        <f t="shared" si="3"/>
        <v>87087</v>
      </c>
      <c r="I46" s="4"/>
      <c r="J46" s="19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B47" s="13"/>
      <c r="C47" s="1">
        <v>3</v>
      </c>
      <c r="D47" s="1" t="s">
        <v>60</v>
      </c>
      <c r="E47" s="19">
        <v>70917</v>
      </c>
      <c r="F47" s="19">
        <f>ROUND(E47*'Pension rates 2024'!$D$10,0)</f>
        <v>10283</v>
      </c>
      <c r="G47" s="20">
        <v>8531</v>
      </c>
      <c r="H47" s="19">
        <f t="shared" si="3"/>
        <v>89731</v>
      </c>
      <c r="I47" s="4"/>
      <c r="J47" s="19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B48" s="13"/>
      <c r="C48" s="1">
        <v>4</v>
      </c>
      <c r="D48" s="1" t="s">
        <v>61</v>
      </c>
      <c r="E48" s="19">
        <v>73039</v>
      </c>
      <c r="F48" s="19">
        <f>ROUND(E48*'Pension rates 2024'!$D$10,0)</f>
        <v>10591</v>
      </c>
      <c r="G48" s="20">
        <v>8824</v>
      </c>
      <c r="H48" s="19">
        <f t="shared" si="3"/>
        <v>92454</v>
      </c>
      <c r="I48" s="4"/>
      <c r="J48" s="19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x14ac:dyDescent="0.2">
      <c r="B49" s="13"/>
      <c r="C49" s="1">
        <v>5</v>
      </c>
      <c r="D49" s="1" t="s">
        <v>62</v>
      </c>
      <c r="E49" s="30">
        <v>75239</v>
      </c>
      <c r="F49" s="19">
        <f>ROUND(E49*'Pension rates 2024'!$D$10,0)</f>
        <v>10910</v>
      </c>
      <c r="G49" s="20">
        <v>9126</v>
      </c>
      <c r="H49" s="19">
        <f t="shared" si="3"/>
        <v>95275</v>
      </c>
      <c r="I49" s="29"/>
      <c r="J49" s="19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x14ac:dyDescent="0.2">
      <c r="B50" s="13"/>
      <c r="C50" s="1">
        <v>6</v>
      </c>
      <c r="D50" s="1" t="s">
        <v>63</v>
      </c>
      <c r="E50" s="30">
        <v>77506</v>
      </c>
      <c r="F50" s="19">
        <f>ROUND(E50*'Pension rates 2024'!$D$10,0)</f>
        <v>11238</v>
      </c>
      <c r="G50" s="20">
        <v>9437</v>
      </c>
      <c r="H50" s="19">
        <f t="shared" si="3"/>
        <v>98181</v>
      </c>
      <c r="I50" s="29"/>
      <c r="J50" s="19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x14ac:dyDescent="0.2">
      <c r="B51" s="13"/>
      <c r="C51" s="1">
        <v>7</v>
      </c>
      <c r="D51" s="1" t="s">
        <v>64</v>
      </c>
      <c r="E51" s="30">
        <v>79831</v>
      </c>
      <c r="F51" s="19">
        <f>ROUND(E51*'Pension rates 2024'!$D$10,0)</f>
        <v>11575</v>
      </c>
      <c r="G51" s="20">
        <v>9758</v>
      </c>
      <c r="H51" s="19">
        <f t="shared" si="3"/>
        <v>101164</v>
      </c>
      <c r="I51" s="29"/>
      <c r="J51" s="19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x14ac:dyDescent="0.2">
      <c r="B52" s="13"/>
      <c r="C52" s="1">
        <v>8</v>
      </c>
      <c r="D52" s="1" t="s">
        <v>65</v>
      </c>
      <c r="E52" s="30">
        <v>82225</v>
      </c>
      <c r="F52" s="19">
        <f>ROUND(E52*'Pension rates 2024'!$D$10,0)</f>
        <v>11923</v>
      </c>
      <c r="G52" s="20">
        <v>10089</v>
      </c>
      <c r="H52" s="19">
        <f t="shared" si="3"/>
        <v>104237</v>
      </c>
      <c r="I52" s="29"/>
      <c r="J52" s="19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x14ac:dyDescent="0.2">
      <c r="B53" s="13" t="s">
        <v>38</v>
      </c>
      <c r="C53" s="1">
        <v>9</v>
      </c>
      <c r="D53" s="1" t="s">
        <v>66</v>
      </c>
      <c r="E53" s="30">
        <v>84691</v>
      </c>
      <c r="F53" s="19">
        <f>ROUND(E53*'Pension rates 2024'!$D$10,0)</f>
        <v>12280</v>
      </c>
      <c r="G53" s="20">
        <v>10429</v>
      </c>
      <c r="H53" s="19">
        <f t="shared" si="3"/>
        <v>107400</v>
      </c>
      <c r="I53" s="29"/>
      <c r="J53" s="19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x14ac:dyDescent="0.2">
      <c r="B54" s="13"/>
      <c r="C54" s="1">
        <v>10</v>
      </c>
      <c r="D54" s="1" t="s">
        <v>67</v>
      </c>
      <c r="E54" s="30">
        <v>87233</v>
      </c>
      <c r="F54" s="19">
        <f>ROUND(E54*'Pension rates 2024'!$D$10,0)</f>
        <v>12649</v>
      </c>
      <c r="G54" s="20">
        <v>10780</v>
      </c>
      <c r="H54" s="19">
        <f t="shared" si="3"/>
        <v>110662</v>
      </c>
      <c r="I54" s="29"/>
      <c r="J54" s="1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x14ac:dyDescent="0.2">
      <c r="B55" s="13"/>
      <c r="C55" s="1">
        <v>11</v>
      </c>
      <c r="D55" s="1" t="s">
        <v>68</v>
      </c>
      <c r="E55" s="30">
        <v>89850</v>
      </c>
      <c r="F55" s="19">
        <f>ROUND(E55*'Pension rates 2024'!$D$10,0)</f>
        <v>13028</v>
      </c>
      <c r="G55" s="20">
        <v>11141</v>
      </c>
      <c r="H55" s="19">
        <f t="shared" si="3"/>
        <v>114019</v>
      </c>
      <c r="I55" s="29"/>
      <c r="J55" s="19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x14ac:dyDescent="0.2">
      <c r="B56" s="13"/>
      <c r="C56" s="1">
        <v>12</v>
      </c>
      <c r="D56" s="1" t="s">
        <v>69</v>
      </c>
      <c r="E56" s="30">
        <v>92545</v>
      </c>
      <c r="F56" s="19">
        <f>ROUND(E56*'Pension rates 2024'!$D$10,0)</f>
        <v>13419</v>
      </c>
      <c r="G56" s="20">
        <v>11512</v>
      </c>
      <c r="H56" s="19">
        <f t="shared" si="3"/>
        <v>117476</v>
      </c>
      <c r="I56" s="29"/>
      <c r="J56" s="19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22" x14ac:dyDescent="0.2">
      <c r="B57" s="13"/>
      <c r="C57" s="1">
        <v>13</v>
      </c>
      <c r="D57" s="1" t="s">
        <v>70</v>
      </c>
      <c r="E57" s="30">
        <v>95321</v>
      </c>
      <c r="F57" s="19">
        <f>ROUND(E57*'Pension rates 2024'!$D$10,0)</f>
        <v>13822</v>
      </c>
      <c r="G57" s="20">
        <v>11896</v>
      </c>
      <c r="H57" s="19">
        <f t="shared" si="3"/>
        <v>121039</v>
      </c>
      <c r="I57" s="29"/>
      <c r="J57" s="19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2" x14ac:dyDescent="0.2">
      <c r="B58" s="13"/>
      <c r="C58" s="1">
        <v>14</v>
      </c>
      <c r="D58" s="1" t="s">
        <v>71</v>
      </c>
      <c r="E58" s="30">
        <v>98181</v>
      </c>
      <c r="F58" s="19">
        <f>ROUND(E58*'Pension rates 2024'!$D$10,0)</f>
        <v>14236</v>
      </c>
      <c r="G58" s="20">
        <v>12290</v>
      </c>
      <c r="H58" s="19">
        <f t="shared" si="3"/>
        <v>124707</v>
      </c>
      <c r="I58" s="29"/>
      <c r="J58" s="19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2" x14ac:dyDescent="0.2">
      <c r="B59" s="13"/>
      <c r="C59" s="1">
        <v>15</v>
      </c>
      <c r="D59" s="1" t="s">
        <v>72</v>
      </c>
      <c r="E59" s="30">
        <v>101127</v>
      </c>
      <c r="F59" s="19">
        <f>ROUND(E59*'Pension rates 2024'!$D$10,0)</f>
        <v>14663</v>
      </c>
      <c r="G59" s="20">
        <v>12696</v>
      </c>
      <c r="H59" s="19">
        <f t="shared" si="3"/>
        <v>128486</v>
      </c>
      <c r="I59" s="29"/>
      <c r="J59" s="19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2" x14ac:dyDescent="0.2">
      <c r="B60" s="13"/>
      <c r="C60" s="1">
        <v>16</v>
      </c>
      <c r="D60" s="1" t="s">
        <v>73</v>
      </c>
      <c r="E60" s="30">
        <v>104160</v>
      </c>
      <c r="F60" s="19">
        <f>ROUND(E60*'Pension rates 2024'!$D$10,0)</f>
        <v>15103</v>
      </c>
      <c r="G60" s="20">
        <v>13115</v>
      </c>
      <c r="H60" s="19">
        <f t="shared" si="3"/>
        <v>132378</v>
      </c>
      <c r="I60" s="29"/>
      <c r="J60" s="19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2" x14ac:dyDescent="0.2">
      <c r="B61" s="13" t="s">
        <v>39</v>
      </c>
      <c r="C61" s="1">
        <v>17</v>
      </c>
      <c r="D61" s="1" t="s">
        <v>74</v>
      </c>
      <c r="E61" s="30">
        <v>107285</v>
      </c>
      <c r="F61" s="19">
        <f>ROUND(E61*'Pension rates 2024'!$D$10,0)</f>
        <v>15556</v>
      </c>
      <c r="G61" s="20">
        <v>13546</v>
      </c>
      <c r="H61" s="19">
        <f t="shared" si="3"/>
        <v>136387</v>
      </c>
      <c r="I61" s="29"/>
      <c r="J61" s="19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2" x14ac:dyDescent="0.2">
      <c r="B62" s="13"/>
      <c r="C62" s="1">
        <v>18</v>
      </c>
      <c r="D62" s="1" t="s">
        <v>75</v>
      </c>
      <c r="E62" s="30">
        <v>110504</v>
      </c>
      <c r="F62" s="19">
        <f>ROUND(E62*'Pension rates 2024'!$D$10,0)</f>
        <v>16023</v>
      </c>
      <c r="G62" s="20">
        <v>13990</v>
      </c>
      <c r="H62" s="19">
        <f t="shared" si="3"/>
        <v>140517</v>
      </c>
      <c r="I62" s="29"/>
      <c r="J62" s="19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2:22" x14ac:dyDescent="0.2">
      <c r="B63" s="13"/>
      <c r="C63" s="1">
        <v>19</v>
      </c>
      <c r="D63" s="1" t="s">
        <v>76</v>
      </c>
      <c r="E63" s="30">
        <v>113819</v>
      </c>
      <c r="F63" s="19">
        <f>ROUND(E63*'Pension rates 2024'!$D$10,0)</f>
        <v>16504</v>
      </c>
      <c r="G63" s="20">
        <v>14448</v>
      </c>
      <c r="H63" s="19">
        <f t="shared" si="3"/>
        <v>144771</v>
      </c>
      <c r="I63" s="29"/>
      <c r="J63" s="19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2:22" x14ac:dyDescent="0.2">
      <c r="B64" s="13"/>
      <c r="C64" s="1">
        <v>20</v>
      </c>
      <c r="D64" s="1" t="s">
        <v>77</v>
      </c>
      <c r="E64" s="30">
        <v>117234</v>
      </c>
      <c r="F64" s="19">
        <f>ROUND(E64*'Pension rates 2024'!$D$10,0)</f>
        <v>16999</v>
      </c>
      <c r="G64" s="20">
        <v>14919</v>
      </c>
      <c r="H64" s="19">
        <f t="shared" si="3"/>
        <v>149152</v>
      </c>
      <c r="I64" s="29"/>
      <c r="J64" s="19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">
      <c r="B65" s="13"/>
      <c r="C65" s="1">
        <v>21</v>
      </c>
      <c r="D65" s="1" t="s">
        <v>78</v>
      </c>
      <c r="E65" s="30">
        <v>120751</v>
      </c>
      <c r="F65" s="19">
        <f>ROUND(E65*'Pension rates 2024'!$D$10,0)</f>
        <v>17509</v>
      </c>
      <c r="G65" s="20">
        <v>15404</v>
      </c>
      <c r="H65" s="19">
        <f t="shared" si="3"/>
        <v>153664</v>
      </c>
      <c r="I65" s="29"/>
      <c r="J65" s="19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">
      <c r="B66" s="13"/>
      <c r="C66" s="1">
        <v>22</v>
      </c>
      <c r="D66" s="1" t="s">
        <v>79</v>
      </c>
      <c r="E66" s="30">
        <v>124374</v>
      </c>
      <c r="F66" s="19">
        <f>ROUND(E66*'Pension rates 2024'!$D$10,0)</f>
        <v>18034</v>
      </c>
      <c r="G66" s="20">
        <v>15904</v>
      </c>
      <c r="H66" s="19">
        <f t="shared" si="3"/>
        <v>158312</v>
      </c>
      <c r="I66" s="29"/>
      <c r="J66" s="19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2">
      <c r="B67" s="13"/>
      <c r="C67" s="1">
        <v>23</v>
      </c>
      <c r="D67" s="1" t="s">
        <v>80</v>
      </c>
      <c r="E67" s="30">
        <v>128105</v>
      </c>
      <c r="F67" s="19">
        <f>ROUND(E67*'Pension rates 2024'!$D$10,0)</f>
        <v>18575</v>
      </c>
      <c r="G67" s="20">
        <v>16418</v>
      </c>
      <c r="H67" s="19">
        <f t="shared" si="3"/>
        <v>163098</v>
      </c>
      <c r="I67" s="29"/>
      <c r="J67" s="19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">
      <c r="B68" s="13"/>
      <c r="C68" s="1">
        <v>24</v>
      </c>
      <c r="D68" s="1" t="s">
        <v>81</v>
      </c>
      <c r="E68" s="30">
        <v>131947</v>
      </c>
      <c r="F68" s="19">
        <f>ROUND(E68*'Pension rates 2024'!$D$10,0)</f>
        <v>19132</v>
      </c>
      <c r="G68" s="20">
        <v>16949</v>
      </c>
      <c r="H68" s="19">
        <f t="shared" si="3"/>
        <v>168028</v>
      </c>
      <c r="I68" s="29"/>
      <c r="J68" s="19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2">
      <c r="E69" s="19"/>
      <c r="F69" s="19"/>
      <c r="G69" s="20"/>
      <c r="H69" s="19"/>
      <c r="I69" s="4"/>
      <c r="J69" s="19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">
      <c r="A70" s="11" t="s">
        <v>44</v>
      </c>
      <c r="B70" s="13" t="s">
        <v>25</v>
      </c>
      <c r="C70" s="1">
        <v>1</v>
      </c>
      <c r="D70" s="1" t="s">
        <v>82</v>
      </c>
      <c r="E70" s="19">
        <v>66857</v>
      </c>
      <c r="F70" s="19">
        <f>ROUND(E70*'Pension rates 2024'!$D$10,0)</f>
        <v>9694</v>
      </c>
      <c r="G70" s="20">
        <v>7970</v>
      </c>
      <c r="H70" s="19">
        <f t="shared" ref="H70:H86" si="4">SUM(E70:G70)</f>
        <v>84521</v>
      </c>
      <c r="I70" s="4"/>
      <c r="J70" s="19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">
      <c r="C71" s="1">
        <v>2</v>
      </c>
      <c r="D71" s="1" t="s">
        <v>83</v>
      </c>
      <c r="E71" s="19">
        <v>68857</v>
      </c>
      <c r="F71" s="19">
        <f>ROUND(E71*'Pension rates 2024'!$D$10,0)</f>
        <v>9984</v>
      </c>
      <c r="G71" s="20">
        <v>8246</v>
      </c>
      <c r="H71" s="19">
        <f t="shared" si="4"/>
        <v>87087</v>
      </c>
      <c r="I71" s="4"/>
      <c r="J71" s="19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">
      <c r="C72" s="1">
        <v>3</v>
      </c>
      <c r="D72" s="1" t="s">
        <v>84</v>
      </c>
      <c r="E72" s="19">
        <v>70917</v>
      </c>
      <c r="F72" s="19">
        <f>ROUND(E72*'Pension rates 2024'!$D$10,0)</f>
        <v>10283</v>
      </c>
      <c r="G72" s="20">
        <v>8531</v>
      </c>
      <c r="H72" s="19">
        <f t="shared" si="4"/>
        <v>89731</v>
      </c>
      <c r="I72" s="4"/>
      <c r="J72" s="19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">
      <c r="C73" s="1">
        <v>4</v>
      </c>
      <c r="D73" s="1" t="s">
        <v>85</v>
      </c>
      <c r="E73" s="19">
        <v>73039</v>
      </c>
      <c r="F73" s="19">
        <f>ROUND(E73*'Pension rates 2024'!$D$10,0)</f>
        <v>10591</v>
      </c>
      <c r="G73" s="20">
        <v>8824</v>
      </c>
      <c r="H73" s="19">
        <f t="shared" si="4"/>
        <v>92454</v>
      </c>
      <c r="I73" s="4"/>
      <c r="J73" s="19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">
      <c r="B74" s="13" t="s">
        <v>38</v>
      </c>
      <c r="C74" s="1">
        <v>5</v>
      </c>
      <c r="D74" s="1" t="s">
        <v>86</v>
      </c>
      <c r="E74" s="30">
        <v>74351</v>
      </c>
      <c r="F74" s="19">
        <f>ROUND(E74*'Pension rates 2024'!$D$10,0)</f>
        <v>10781</v>
      </c>
      <c r="G74" s="20">
        <v>9126</v>
      </c>
      <c r="H74" s="19">
        <f t="shared" si="4"/>
        <v>94258</v>
      </c>
      <c r="I74" s="29"/>
      <c r="J74" s="19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x14ac:dyDescent="0.2">
      <c r="C75" s="1">
        <v>6</v>
      </c>
      <c r="D75" s="1" t="s">
        <v>87</v>
      </c>
      <c r="E75" s="30">
        <v>76509</v>
      </c>
      <c r="F75" s="19">
        <f>ROUND(E75*'Pension rates 2024'!$D$10,0)</f>
        <v>11094</v>
      </c>
      <c r="G75" s="20">
        <v>9437</v>
      </c>
      <c r="H75" s="19">
        <f t="shared" si="4"/>
        <v>97040</v>
      </c>
      <c r="I75" s="29"/>
      <c r="J75" s="19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2">
      <c r="C76" s="1">
        <v>7</v>
      </c>
      <c r="D76" s="1" t="s">
        <v>88</v>
      </c>
      <c r="E76" s="30">
        <v>78670</v>
      </c>
      <c r="F76" s="19">
        <f>ROUND(E76*'Pension rates 2024'!$D$10,0)</f>
        <v>11407</v>
      </c>
      <c r="G76" s="20">
        <v>9758</v>
      </c>
      <c r="H76" s="19">
        <f t="shared" si="4"/>
        <v>99835</v>
      </c>
      <c r="I76" s="29"/>
      <c r="J76" s="19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">
      <c r="C77" s="1">
        <v>8</v>
      </c>
      <c r="D77" s="1" t="s">
        <v>89</v>
      </c>
      <c r="E77" s="30">
        <v>80831</v>
      </c>
      <c r="F77" s="19">
        <f>ROUND(E77*'Pension rates 2024'!$D$10,0)</f>
        <v>11720</v>
      </c>
      <c r="G77" s="20">
        <v>10089</v>
      </c>
      <c r="H77" s="19">
        <f t="shared" si="4"/>
        <v>102640</v>
      </c>
      <c r="I77" s="29"/>
      <c r="J77" s="19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">
      <c r="C78" s="1">
        <v>9</v>
      </c>
      <c r="D78" s="1" t="s">
        <v>90</v>
      </c>
      <c r="E78" s="30">
        <v>82992</v>
      </c>
      <c r="F78" s="19">
        <f>ROUND(E78*'Pension rates 2024'!$D$10,0)</f>
        <v>12034</v>
      </c>
      <c r="G78" s="20">
        <v>10429</v>
      </c>
      <c r="H78" s="19">
        <f t="shared" si="4"/>
        <v>105455</v>
      </c>
      <c r="I78" s="29"/>
      <c r="J78" s="19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x14ac:dyDescent="0.2">
      <c r="C79" s="1">
        <v>10</v>
      </c>
      <c r="D79" s="1" t="s">
        <v>91</v>
      </c>
      <c r="E79" s="30">
        <v>85153</v>
      </c>
      <c r="F79" s="19">
        <f>ROUND(E79*'Pension rates 2024'!$D$10,0)</f>
        <v>12347</v>
      </c>
      <c r="G79" s="20">
        <v>10780</v>
      </c>
      <c r="H79" s="19">
        <f t="shared" si="4"/>
        <v>108280</v>
      </c>
      <c r="I79" s="29"/>
      <c r="J79" s="19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2">
      <c r="B80" s="13" t="s">
        <v>39</v>
      </c>
      <c r="C80" s="1">
        <v>11</v>
      </c>
      <c r="D80" s="1" t="s">
        <v>92</v>
      </c>
      <c r="E80" s="30">
        <v>87313</v>
      </c>
      <c r="F80" s="19">
        <f>ROUND(E80*'Pension rates 2024'!$D$10,0)</f>
        <v>12660</v>
      </c>
      <c r="G80" s="20">
        <v>11141</v>
      </c>
      <c r="H80" s="19">
        <f t="shared" si="4"/>
        <v>111114</v>
      </c>
      <c r="I80" s="29"/>
      <c r="J80" s="19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x14ac:dyDescent="0.2">
      <c r="C81" s="1">
        <v>12</v>
      </c>
      <c r="D81" s="1" t="s">
        <v>93</v>
      </c>
      <c r="E81" s="30">
        <v>89472</v>
      </c>
      <c r="F81" s="19">
        <f>ROUND(E81*'Pension rates 2024'!$D$10,0)</f>
        <v>12973</v>
      </c>
      <c r="G81" s="20">
        <v>11512</v>
      </c>
      <c r="H81" s="19">
        <f t="shared" si="4"/>
        <v>113957</v>
      </c>
      <c r="I81" s="29"/>
      <c r="J81" s="19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">
      <c r="C82" s="1">
        <v>13</v>
      </c>
      <c r="D82" s="1" t="s">
        <v>94</v>
      </c>
      <c r="E82" s="30">
        <v>91632</v>
      </c>
      <c r="F82" s="19">
        <f>ROUND(E82*'Pension rates 2024'!$D$10,0)</f>
        <v>13287</v>
      </c>
      <c r="G82" s="20">
        <v>11896</v>
      </c>
      <c r="H82" s="19">
        <f t="shared" si="4"/>
        <v>116815</v>
      </c>
      <c r="I82" s="29"/>
      <c r="J82" s="19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">
      <c r="C83" s="1">
        <v>14</v>
      </c>
      <c r="D83" s="1" t="s">
        <v>95</v>
      </c>
      <c r="E83" s="30">
        <v>93793</v>
      </c>
      <c r="F83" s="19">
        <f>ROUND(E83*'Pension rates 2024'!$D$10,0)</f>
        <v>13600</v>
      </c>
      <c r="G83" s="20">
        <v>12290</v>
      </c>
      <c r="H83" s="19">
        <f t="shared" si="4"/>
        <v>119683</v>
      </c>
      <c r="I83" s="29"/>
      <c r="J83" s="19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">
      <c r="C84" s="1">
        <v>15</v>
      </c>
      <c r="D84" s="1" t="s">
        <v>96</v>
      </c>
      <c r="E84" s="30">
        <v>95954</v>
      </c>
      <c r="F84" s="19">
        <f>ROUND(E84*'Pension rates 2024'!$D$10,0)</f>
        <v>13913</v>
      </c>
      <c r="G84" s="20">
        <v>12696</v>
      </c>
      <c r="H84" s="19">
        <f t="shared" si="4"/>
        <v>122563</v>
      </c>
      <c r="I84" s="29"/>
      <c r="J84" s="19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x14ac:dyDescent="0.2">
      <c r="C85" s="1">
        <v>16</v>
      </c>
      <c r="D85" s="1" t="s">
        <v>97</v>
      </c>
      <c r="E85" s="30">
        <v>98112</v>
      </c>
      <c r="F85" s="19">
        <f>ROUND(E85*'Pension rates 2024'!$D$10,0)</f>
        <v>14226</v>
      </c>
      <c r="G85" s="20">
        <v>13115</v>
      </c>
      <c r="H85" s="19">
        <f t="shared" si="4"/>
        <v>125453</v>
      </c>
      <c r="I85" s="29"/>
      <c r="J85" s="19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2">
      <c r="B86" s="13" t="s">
        <v>40</v>
      </c>
      <c r="C86" s="1" t="s">
        <v>42</v>
      </c>
      <c r="D86" s="1" t="s">
        <v>98</v>
      </c>
      <c r="E86" s="30">
        <v>100273</v>
      </c>
      <c r="F86" s="19">
        <f>ROUND(E86*'Pension rates 2024'!$D$10,0)</f>
        <v>14540</v>
      </c>
      <c r="G86" s="20">
        <v>13546</v>
      </c>
      <c r="H86" s="19">
        <f t="shared" si="4"/>
        <v>128359</v>
      </c>
      <c r="I86" s="29"/>
      <c r="J86" s="19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x14ac:dyDescent="0.2">
      <c r="E87" s="4"/>
      <c r="F87" s="19"/>
      <c r="G87" s="19"/>
      <c r="H87" s="19"/>
    </row>
    <row r="88" spans="1:22" x14ac:dyDescent="0.2">
      <c r="A88" s="15" t="s">
        <v>43</v>
      </c>
      <c r="F88" s="19"/>
      <c r="G88" s="19"/>
      <c r="H88" s="19"/>
    </row>
    <row r="89" spans="1:22" x14ac:dyDescent="0.2">
      <c r="A89" s="13" t="s">
        <v>169</v>
      </c>
      <c r="B89" s="3" t="s">
        <v>170</v>
      </c>
    </row>
    <row r="90" spans="1:22" x14ac:dyDescent="0.2">
      <c r="A90" s="13" t="s">
        <v>171</v>
      </c>
      <c r="B90" s="3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8"/>
  <sheetViews>
    <sheetView workbookViewId="0">
      <selection activeCell="J23" sqref="J23"/>
    </sheetView>
  </sheetViews>
  <sheetFormatPr defaultRowHeight="12.75" x14ac:dyDescent="0.2"/>
  <cols>
    <col min="1" max="2" width="12.5703125" customWidth="1"/>
    <col min="3" max="4" width="9.42578125" style="1" customWidth="1"/>
    <col min="5" max="8" width="11.5703125" customWidth="1"/>
    <col min="9" max="13" width="9.42578125" customWidth="1"/>
  </cols>
  <sheetData>
    <row r="1" spans="1:21" x14ac:dyDescent="0.2">
      <c r="A1" s="11" t="s">
        <v>151</v>
      </c>
      <c r="I1" s="28" t="s">
        <v>180</v>
      </c>
    </row>
    <row r="3" spans="1:21" x14ac:dyDescent="0.2">
      <c r="A3" s="11" t="s">
        <v>185</v>
      </c>
    </row>
    <row r="6" spans="1:21" x14ac:dyDescent="0.2">
      <c r="C6" s="12" t="s">
        <v>0</v>
      </c>
      <c r="D6" s="12" t="s">
        <v>99</v>
      </c>
      <c r="E6" s="12" t="s">
        <v>1</v>
      </c>
      <c r="F6" s="12" t="s">
        <v>2</v>
      </c>
      <c r="G6" s="12" t="s">
        <v>24</v>
      </c>
      <c r="H6" s="12" t="s">
        <v>3</v>
      </c>
    </row>
    <row r="7" spans="1:21" x14ac:dyDescent="0.2">
      <c r="A7" s="11" t="s">
        <v>152</v>
      </c>
      <c r="C7" s="1">
        <v>1</v>
      </c>
      <c r="D7" s="1" t="s">
        <v>154</v>
      </c>
      <c r="E7" s="20">
        <v>35254</v>
      </c>
      <c r="F7" s="20">
        <f>ROUND(E7*'Pension rates 2024'!$D$10,0)</f>
        <v>5112</v>
      </c>
      <c r="G7" s="20">
        <v>3609</v>
      </c>
      <c r="H7" s="20">
        <f>SUM(E7:G7)</f>
        <v>43975</v>
      </c>
      <c r="I7" s="4"/>
      <c r="J7" s="27"/>
      <c r="K7" s="4"/>
      <c r="L7" s="22"/>
      <c r="N7" s="16"/>
      <c r="O7" s="4"/>
      <c r="P7" s="4"/>
      <c r="Q7" s="4"/>
      <c r="R7" s="4"/>
      <c r="S7" s="4"/>
      <c r="T7" s="4"/>
      <c r="U7" s="4"/>
    </row>
    <row r="8" spans="1:21" x14ac:dyDescent="0.2">
      <c r="C8" s="1">
        <v>2</v>
      </c>
      <c r="D8" s="1" t="s">
        <v>155</v>
      </c>
      <c r="E8" s="20">
        <v>37000</v>
      </c>
      <c r="F8" s="20">
        <f>ROUND(E8*'Pension rates 2024'!$D$10,0)</f>
        <v>5365</v>
      </c>
      <c r="G8" s="20">
        <v>3850</v>
      </c>
      <c r="H8" s="20">
        <f t="shared" ref="H8:H25" si="0">SUM(E8:G8)</f>
        <v>46215</v>
      </c>
      <c r="I8" s="4"/>
      <c r="J8" s="16"/>
      <c r="K8" s="4"/>
      <c r="L8" s="22"/>
      <c r="N8" s="16"/>
      <c r="O8" s="4"/>
      <c r="P8" s="4"/>
      <c r="Q8" s="4"/>
      <c r="R8" s="4"/>
      <c r="S8" s="4"/>
      <c r="T8" s="4"/>
      <c r="U8" s="4"/>
    </row>
    <row r="9" spans="1:21" x14ac:dyDescent="0.2">
      <c r="C9" s="1">
        <v>3</v>
      </c>
      <c r="D9" s="1" t="s">
        <v>156</v>
      </c>
      <c r="E9" s="20">
        <v>38746</v>
      </c>
      <c r="F9" s="20">
        <f>ROUND(E9*'Pension rates 2024'!$D$10,0)</f>
        <v>5618</v>
      </c>
      <c r="G9" s="20">
        <v>4091</v>
      </c>
      <c r="H9" s="20">
        <f t="shared" si="0"/>
        <v>48455</v>
      </c>
      <c r="I9" s="4"/>
      <c r="J9" s="16"/>
      <c r="K9" s="4"/>
      <c r="L9" s="22"/>
      <c r="N9" s="16"/>
      <c r="O9" s="4"/>
      <c r="P9" s="4"/>
      <c r="Q9" s="4"/>
      <c r="R9" s="4"/>
      <c r="S9" s="4"/>
      <c r="T9" s="4"/>
      <c r="U9" s="4"/>
    </row>
    <row r="10" spans="1:21" x14ac:dyDescent="0.2">
      <c r="C10" s="1">
        <v>4</v>
      </c>
      <c r="D10" s="1" t="s">
        <v>157</v>
      </c>
      <c r="E10" s="20">
        <v>40492</v>
      </c>
      <c r="F10" s="20">
        <f>ROUND(E10*'Pension rates 2024'!$D$10,0)</f>
        <v>5871</v>
      </c>
      <c r="G10" s="20">
        <v>4332</v>
      </c>
      <c r="H10" s="20">
        <f t="shared" si="0"/>
        <v>50695</v>
      </c>
      <c r="I10" s="4"/>
      <c r="J10" s="16"/>
      <c r="K10" s="4"/>
      <c r="L10" s="22"/>
      <c r="N10" s="16"/>
      <c r="O10" s="4"/>
      <c r="P10" s="4"/>
      <c r="Q10" s="4"/>
      <c r="R10" s="4"/>
      <c r="S10" s="4"/>
      <c r="T10" s="4"/>
      <c r="U10" s="4"/>
    </row>
    <row r="11" spans="1:21" x14ac:dyDescent="0.2">
      <c r="C11" s="1">
        <v>5</v>
      </c>
      <c r="D11" s="1" t="s">
        <v>158</v>
      </c>
      <c r="E11" s="20">
        <v>42598</v>
      </c>
      <c r="F11" s="20">
        <f>ROUND(E11*'Pension rates 2024'!$D$10,0)</f>
        <v>6177</v>
      </c>
      <c r="G11" s="20">
        <v>4623</v>
      </c>
      <c r="H11" s="20">
        <f t="shared" si="0"/>
        <v>53398</v>
      </c>
      <c r="I11" s="4"/>
      <c r="J11" s="16"/>
      <c r="K11" s="4"/>
      <c r="L11" s="22"/>
      <c r="N11" s="16"/>
      <c r="O11" s="4"/>
      <c r="P11" s="4"/>
      <c r="Q11" s="4"/>
      <c r="R11" s="4"/>
      <c r="S11" s="4"/>
      <c r="T11" s="4"/>
      <c r="U11" s="4"/>
    </row>
    <row r="12" spans="1:21" x14ac:dyDescent="0.2">
      <c r="C12" s="1">
        <v>6</v>
      </c>
      <c r="D12" s="1" t="s">
        <v>159</v>
      </c>
      <c r="E12" s="20">
        <v>44705</v>
      </c>
      <c r="F12" s="20">
        <f>ROUND(E12*'Pension rates 2024'!$D$10,0)</f>
        <v>6482</v>
      </c>
      <c r="G12" s="20">
        <v>4913</v>
      </c>
      <c r="H12" s="20">
        <f t="shared" si="0"/>
        <v>56100</v>
      </c>
      <c r="I12" s="4"/>
      <c r="J12" s="16"/>
      <c r="K12" s="4"/>
      <c r="L12" s="22"/>
      <c r="N12" s="16"/>
      <c r="O12" s="4"/>
      <c r="P12" s="4"/>
      <c r="Q12" s="4"/>
      <c r="R12" s="4"/>
      <c r="S12" s="4"/>
      <c r="T12" s="4"/>
      <c r="U12" s="4"/>
    </row>
    <row r="13" spans="1:21" x14ac:dyDescent="0.2">
      <c r="C13" s="1">
        <v>7</v>
      </c>
      <c r="D13" s="1" t="s">
        <v>160</v>
      </c>
      <c r="E13" s="20">
        <v>46812</v>
      </c>
      <c r="F13" s="20">
        <f>ROUND(E13*'Pension rates 2024'!$D$10,0)</f>
        <v>6788</v>
      </c>
      <c r="G13" s="20">
        <v>5204</v>
      </c>
      <c r="H13" s="20">
        <f t="shared" si="0"/>
        <v>58804</v>
      </c>
      <c r="I13" s="4"/>
      <c r="J13" s="16"/>
      <c r="K13" s="4"/>
      <c r="L13" s="22"/>
      <c r="N13" s="16"/>
      <c r="O13" s="4"/>
      <c r="P13" s="4"/>
      <c r="Q13" s="4"/>
      <c r="R13" s="4"/>
      <c r="S13" s="4"/>
      <c r="T13" s="4"/>
      <c r="U13" s="4"/>
    </row>
    <row r="14" spans="1:21" x14ac:dyDescent="0.2">
      <c r="C14" s="1">
        <v>8</v>
      </c>
      <c r="D14" s="1" t="s">
        <v>161</v>
      </c>
      <c r="E14" s="20">
        <v>48918</v>
      </c>
      <c r="F14" s="20">
        <f>ROUND(E14*'Pension rates 2024'!$D$10,0)</f>
        <v>7093</v>
      </c>
      <c r="G14" s="20">
        <v>5495</v>
      </c>
      <c r="H14" s="20">
        <f t="shared" si="0"/>
        <v>61506</v>
      </c>
      <c r="I14" s="4"/>
      <c r="J14" s="16"/>
      <c r="K14" s="4"/>
      <c r="L14" s="22"/>
      <c r="N14" s="16"/>
      <c r="O14" s="4"/>
      <c r="P14" s="4"/>
      <c r="Q14" s="4"/>
      <c r="R14" s="4"/>
      <c r="S14" s="4"/>
      <c r="T14" s="4"/>
      <c r="U14" s="4"/>
    </row>
    <row r="15" spans="1:21" x14ac:dyDescent="0.2">
      <c r="C15" s="1">
        <v>9</v>
      </c>
      <c r="D15" s="1" t="s">
        <v>162</v>
      </c>
      <c r="E15" s="20">
        <v>51025</v>
      </c>
      <c r="F15" s="20">
        <f>ROUND(E15*'Pension rates 2024'!$D$10,0)</f>
        <v>7399</v>
      </c>
      <c r="G15" s="20">
        <v>5786</v>
      </c>
      <c r="H15" s="20">
        <f t="shared" si="0"/>
        <v>64210</v>
      </c>
      <c r="I15" s="4"/>
      <c r="J15" s="16"/>
      <c r="K15" s="4"/>
      <c r="L15" s="22"/>
      <c r="N15" s="16"/>
      <c r="O15" s="4"/>
      <c r="P15" s="4"/>
      <c r="Q15" s="4"/>
      <c r="R15" s="4"/>
      <c r="S15" s="4"/>
      <c r="T15" s="4"/>
      <c r="U15" s="4"/>
    </row>
    <row r="16" spans="1:21" x14ac:dyDescent="0.2">
      <c r="C16" s="1">
        <v>10</v>
      </c>
      <c r="D16" s="1" t="s">
        <v>163</v>
      </c>
      <c r="E16" s="20">
        <v>56502</v>
      </c>
      <c r="F16" s="20">
        <f>ROUND(E16*'Pension rates 2024'!$D$10,0)</f>
        <v>8193</v>
      </c>
      <c r="G16" s="20">
        <v>6541</v>
      </c>
      <c r="H16" s="20">
        <f t="shared" si="0"/>
        <v>71236</v>
      </c>
      <c r="I16" s="4"/>
      <c r="J16" s="16"/>
      <c r="K16" s="4"/>
      <c r="L16" s="22"/>
      <c r="N16" s="16"/>
      <c r="O16" s="4"/>
      <c r="P16" s="4"/>
      <c r="Q16" s="4"/>
      <c r="R16" s="4"/>
      <c r="S16" s="4"/>
      <c r="T16" s="4"/>
      <c r="U16" s="4"/>
    </row>
    <row r="17" spans="1:21" x14ac:dyDescent="0.2">
      <c r="C17" s="14">
        <v>11</v>
      </c>
      <c r="D17" s="1" t="s">
        <v>164</v>
      </c>
      <c r="E17" s="20">
        <v>61042</v>
      </c>
      <c r="F17" s="20">
        <f>ROUND(E17*'Pension rates 2024'!$D$10,0)</f>
        <v>8851</v>
      </c>
      <c r="G17" s="20">
        <v>7168</v>
      </c>
      <c r="H17" s="20">
        <f t="shared" si="0"/>
        <v>77061</v>
      </c>
      <c r="I17" s="4"/>
      <c r="J17" s="16"/>
      <c r="K17" s="4"/>
      <c r="L17" s="22"/>
      <c r="N17" s="16"/>
      <c r="O17" s="4"/>
      <c r="P17" s="4"/>
      <c r="Q17" s="4"/>
      <c r="R17" s="4"/>
      <c r="S17" s="4"/>
      <c r="T17" s="4"/>
      <c r="U17" s="4"/>
    </row>
    <row r="18" spans="1:21" x14ac:dyDescent="0.2">
      <c r="C18" s="1">
        <v>12</v>
      </c>
      <c r="D18" s="1" t="s">
        <v>165</v>
      </c>
      <c r="E18" s="20">
        <v>65584</v>
      </c>
      <c r="F18" s="20">
        <f>ROUND(E18*'Pension rates 2024'!$D$10,0)</f>
        <v>9510</v>
      </c>
      <c r="G18" s="20">
        <v>7795</v>
      </c>
      <c r="H18" s="20">
        <f t="shared" si="0"/>
        <v>82889</v>
      </c>
      <c r="I18" s="4"/>
      <c r="J18" s="16"/>
      <c r="K18" s="4"/>
      <c r="L18" s="22"/>
      <c r="N18" s="16"/>
      <c r="O18" s="4"/>
      <c r="P18" s="4"/>
      <c r="Q18" s="4"/>
      <c r="R18" s="4"/>
      <c r="S18" s="4"/>
      <c r="T18" s="4"/>
      <c r="U18" s="4"/>
    </row>
    <row r="19" spans="1:21" x14ac:dyDescent="0.2">
      <c r="E19" s="20"/>
      <c r="F19" s="20"/>
      <c r="G19" s="20"/>
      <c r="H19" s="20"/>
      <c r="I19" s="4"/>
      <c r="J19" s="16"/>
      <c r="K19" s="4"/>
      <c r="L19" s="22"/>
      <c r="N19" s="16"/>
      <c r="O19" s="4"/>
      <c r="P19" s="4"/>
      <c r="Q19" s="4"/>
      <c r="R19" s="4"/>
      <c r="S19" s="4"/>
      <c r="T19" s="4"/>
      <c r="U19" s="4"/>
    </row>
    <row r="20" spans="1:21" x14ac:dyDescent="0.2">
      <c r="A20" s="11" t="s">
        <v>153</v>
      </c>
      <c r="C20" s="1">
        <v>10</v>
      </c>
      <c r="D20" s="1" t="s">
        <v>163</v>
      </c>
      <c r="E20" s="20">
        <v>56502</v>
      </c>
      <c r="F20" s="20">
        <f>ROUND(E20*'Pension rates 2024'!$D$10,0)</f>
        <v>8193</v>
      </c>
      <c r="G20" s="20">
        <v>6541</v>
      </c>
      <c r="H20" s="20">
        <f t="shared" si="0"/>
        <v>71236</v>
      </c>
      <c r="I20" s="4"/>
      <c r="J20" s="16"/>
      <c r="K20" s="4"/>
      <c r="L20" s="22"/>
      <c r="N20" s="16"/>
      <c r="O20" s="4"/>
      <c r="P20" s="4"/>
      <c r="Q20" s="4"/>
      <c r="R20" s="4"/>
      <c r="S20" s="4"/>
      <c r="T20" s="4"/>
      <c r="U20" s="4"/>
    </row>
    <row r="21" spans="1:21" x14ac:dyDescent="0.2">
      <c r="C21" s="1">
        <v>11</v>
      </c>
      <c r="D21" s="1" t="s">
        <v>164</v>
      </c>
      <c r="E21" s="20">
        <v>61042</v>
      </c>
      <c r="F21" s="20">
        <f>ROUND(E21*'Pension rates 2024'!$D$10,0)</f>
        <v>8851</v>
      </c>
      <c r="G21" s="20">
        <v>7168</v>
      </c>
      <c r="H21" s="20">
        <f t="shared" si="0"/>
        <v>77061</v>
      </c>
      <c r="I21" s="4"/>
      <c r="J21" s="16"/>
      <c r="K21" s="4"/>
      <c r="L21" s="22"/>
      <c r="N21" s="16"/>
      <c r="O21" s="4"/>
      <c r="P21" s="4"/>
      <c r="Q21" s="4"/>
      <c r="R21" s="4"/>
      <c r="S21" s="4"/>
      <c r="T21" s="4"/>
      <c r="U21" s="4"/>
    </row>
    <row r="22" spans="1:21" x14ac:dyDescent="0.2">
      <c r="C22" s="1">
        <v>12</v>
      </c>
      <c r="D22" s="1" t="s">
        <v>165</v>
      </c>
      <c r="E22" s="20">
        <v>65584</v>
      </c>
      <c r="F22" s="20">
        <f>ROUND(E22*'Pension rates 2024'!$D$10,0)</f>
        <v>9510</v>
      </c>
      <c r="G22" s="20">
        <v>7795</v>
      </c>
      <c r="H22" s="20">
        <f t="shared" si="0"/>
        <v>82889</v>
      </c>
      <c r="I22" s="4"/>
      <c r="J22" s="16"/>
      <c r="K22" s="4"/>
      <c r="L22" s="22"/>
      <c r="N22" s="16"/>
      <c r="O22" s="4"/>
      <c r="P22" s="4"/>
      <c r="Q22" s="4"/>
      <c r="R22" s="4"/>
      <c r="S22" s="4"/>
      <c r="T22" s="4"/>
      <c r="U22" s="4"/>
    </row>
    <row r="23" spans="1:21" x14ac:dyDescent="0.2">
      <c r="C23" s="1">
        <v>13</v>
      </c>
      <c r="D23" s="1" t="s">
        <v>166</v>
      </c>
      <c r="E23" s="20">
        <v>70130</v>
      </c>
      <c r="F23" s="20">
        <f>ROUND(E23*'Pension rates 2024'!$D$10,0)</f>
        <v>10169</v>
      </c>
      <c r="G23" s="20">
        <v>8422</v>
      </c>
      <c r="H23" s="20">
        <f t="shared" si="0"/>
        <v>88721</v>
      </c>
      <c r="I23" s="4"/>
      <c r="J23" s="16"/>
      <c r="K23" s="4"/>
      <c r="L23" s="22"/>
      <c r="N23" s="16"/>
      <c r="O23" s="4"/>
      <c r="P23" s="4"/>
      <c r="Q23" s="4"/>
      <c r="R23" s="4"/>
      <c r="S23" s="4"/>
      <c r="T23" s="4"/>
      <c r="U23" s="4"/>
    </row>
    <row r="24" spans="1:21" x14ac:dyDescent="0.2">
      <c r="C24" s="1">
        <v>14</v>
      </c>
      <c r="D24" s="1" t="s">
        <v>167</v>
      </c>
      <c r="E24" s="20">
        <v>75922</v>
      </c>
      <c r="F24" s="20">
        <f>ROUND(E24*'Pension rates 2024'!$D$10,0)</f>
        <v>11009</v>
      </c>
      <c r="G24" s="20">
        <v>9221</v>
      </c>
      <c r="H24" s="20">
        <f t="shared" si="0"/>
        <v>96152</v>
      </c>
      <c r="I24" s="4"/>
      <c r="J24" s="16"/>
      <c r="K24" s="4"/>
      <c r="L24" s="22"/>
      <c r="N24" s="16"/>
      <c r="O24" s="4"/>
      <c r="P24" s="4"/>
      <c r="Q24" s="4"/>
      <c r="R24" s="4"/>
      <c r="S24" s="4"/>
      <c r="T24" s="4"/>
      <c r="U24" s="4"/>
    </row>
    <row r="25" spans="1:21" x14ac:dyDescent="0.2">
      <c r="C25" s="1">
        <v>15</v>
      </c>
      <c r="D25" s="1" t="s">
        <v>168</v>
      </c>
      <c r="E25" s="20">
        <v>79927</v>
      </c>
      <c r="F25" s="20">
        <f>ROUND(E25*'Pension rates 2024'!$D$10,0)</f>
        <v>11589</v>
      </c>
      <c r="G25" s="20">
        <v>9774</v>
      </c>
      <c r="H25" s="20">
        <f t="shared" si="0"/>
        <v>101290</v>
      </c>
      <c r="I25" s="4"/>
      <c r="J25" s="16"/>
      <c r="K25" s="4"/>
      <c r="L25" s="22"/>
      <c r="N25" s="16"/>
      <c r="O25" s="4"/>
      <c r="P25" s="4"/>
      <c r="Q25" s="4"/>
      <c r="R25" s="4"/>
      <c r="S25" s="4"/>
      <c r="T25" s="4"/>
      <c r="U25" s="4"/>
    </row>
    <row r="26" spans="1:21" x14ac:dyDescent="0.2">
      <c r="E26" s="4"/>
      <c r="F26" s="4"/>
      <c r="G26" s="4"/>
      <c r="H26" s="4"/>
    </row>
    <row r="27" spans="1:21" x14ac:dyDescent="0.2">
      <c r="E27" s="4"/>
      <c r="F27" s="16"/>
      <c r="G27" s="4"/>
      <c r="H27" s="4"/>
    </row>
    <row r="28" spans="1:21" x14ac:dyDescent="0.2">
      <c r="A28" s="3" t="s">
        <v>178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2"/>
  <sheetViews>
    <sheetView workbookViewId="0">
      <selection activeCell="F31" sqref="F31"/>
    </sheetView>
  </sheetViews>
  <sheetFormatPr defaultRowHeight="12.75" x14ac:dyDescent="0.2"/>
  <cols>
    <col min="1" max="1" width="64.5703125" customWidth="1"/>
    <col min="2" max="2" width="12.5703125" style="5" customWidth="1"/>
    <col min="3" max="3" width="2.5703125" style="5" customWidth="1"/>
    <col min="4" max="4" width="12.5703125" style="5" customWidth="1"/>
    <col min="5" max="5" width="2.5703125" customWidth="1"/>
    <col min="6" max="6" width="12.5703125" customWidth="1"/>
    <col min="7" max="7" width="11.42578125" customWidth="1"/>
  </cols>
  <sheetData>
    <row r="1" spans="1:9" ht="15.75" x14ac:dyDescent="0.2">
      <c r="A1" s="9" t="s">
        <v>179</v>
      </c>
    </row>
    <row r="4" spans="1:9" ht="25.5" x14ac:dyDescent="0.2">
      <c r="B4" s="6" t="s">
        <v>16</v>
      </c>
      <c r="C4" s="6"/>
      <c r="D4" s="6" t="s">
        <v>17</v>
      </c>
      <c r="F4" s="6" t="s">
        <v>18</v>
      </c>
    </row>
    <row r="5" spans="1:9" x14ac:dyDescent="0.2">
      <c r="A5" t="s">
        <v>13</v>
      </c>
      <c r="B5" s="5">
        <v>175</v>
      </c>
      <c r="D5" s="5">
        <v>758</v>
      </c>
      <c r="F5" s="5">
        <v>9100</v>
      </c>
      <c r="G5" s="5"/>
    </row>
    <row r="6" spans="1:9" x14ac:dyDescent="0.2">
      <c r="F6" s="5"/>
    </row>
    <row r="7" spans="1:9" x14ac:dyDescent="0.2">
      <c r="A7" t="s">
        <v>15</v>
      </c>
      <c r="B7" s="5">
        <v>967</v>
      </c>
      <c r="D7" s="5">
        <v>4189</v>
      </c>
      <c r="F7" s="5">
        <v>50270</v>
      </c>
      <c r="G7" s="5"/>
    </row>
    <row r="8" spans="1:9" x14ac:dyDescent="0.2">
      <c r="F8" s="5"/>
    </row>
    <row r="9" spans="1:9" x14ac:dyDescent="0.2">
      <c r="A9" t="s">
        <v>14</v>
      </c>
      <c r="B9" s="5">
        <v>967</v>
      </c>
      <c r="D9" s="5">
        <v>4189</v>
      </c>
      <c r="F9" s="5">
        <v>50270</v>
      </c>
      <c r="G9" s="5"/>
    </row>
    <row r="12" spans="1:9" x14ac:dyDescent="0.2">
      <c r="A12" s="11" t="s">
        <v>175</v>
      </c>
      <c r="B12" s="18">
        <v>0.13800000000000001</v>
      </c>
      <c r="D12" s="23"/>
    </row>
    <row r="14" spans="1:9" x14ac:dyDescent="0.2">
      <c r="A14" s="3" t="s">
        <v>176</v>
      </c>
      <c r="B14" s="17">
        <v>0</v>
      </c>
    </row>
    <row r="16" spans="1:9" x14ac:dyDescent="0.2">
      <c r="A16" s="2"/>
      <c r="B16" s="8"/>
      <c r="C16" s="8"/>
      <c r="D16" s="7"/>
      <c r="I16" s="3"/>
    </row>
    <row r="17" spans="2:9" x14ac:dyDescent="0.2">
      <c r="B17" s="8"/>
      <c r="C17" s="8"/>
      <c r="I17" s="3"/>
    </row>
    <row r="18" spans="2:9" x14ac:dyDescent="0.2">
      <c r="B18" s="8"/>
      <c r="C18" s="8"/>
      <c r="I18" s="3"/>
    </row>
    <row r="19" spans="2:9" x14ac:dyDescent="0.2">
      <c r="B19" s="17"/>
      <c r="C19" s="8"/>
      <c r="I19" s="3"/>
    </row>
    <row r="20" spans="2:9" x14ac:dyDescent="0.2">
      <c r="B20" s="17"/>
      <c r="I20" s="3"/>
    </row>
    <row r="21" spans="2:9" x14ac:dyDescent="0.2">
      <c r="B21" s="17"/>
    </row>
    <row r="22" spans="2:9" x14ac:dyDescent="0.2">
      <c r="B22" s="17"/>
    </row>
    <row r="23" spans="2:9" x14ac:dyDescent="0.2">
      <c r="B23" s="17"/>
    </row>
    <row r="24" spans="2:9" x14ac:dyDescent="0.2">
      <c r="B24" s="17"/>
    </row>
    <row r="25" spans="2:9" x14ac:dyDescent="0.2">
      <c r="B25" s="17"/>
    </row>
    <row r="26" spans="2:9" x14ac:dyDescent="0.2">
      <c r="B26" s="17"/>
    </row>
    <row r="27" spans="2:9" x14ac:dyDescent="0.2">
      <c r="B27" s="17"/>
    </row>
    <row r="28" spans="2:9" x14ac:dyDescent="0.2">
      <c r="B28" s="17"/>
    </row>
    <row r="29" spans="2:9" x14ac:dyDescent="0.2">
      <c r="B29" s="17"/>
    </row>
    <row r="30" spans="2:9" x14ac:dyDescent="0.2">
      <c r="B30" s="17"/>
    </row>
    <row r="32" spans="2:9" x14ac:dyDescent="0.2">
      <c r="B32" s="17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workbookViewId="0">
      <selection activeCell="D10" sqref="D10:F10"/>
    </sheetView>
  </sheetViews>
  <sheetFormatPr defaultRowHeight="12.75" x14ac:dyDescent="0.2"/>
  <cols>
    <col min="2" max="2" width="14.42578125" bestFit="1" customWidth="1"/>
    <col min="3" max="3" width="3.5703125" customWidth="1"/>
  </cols>
  <sheetData>
    <row r="1" spans="1:5" ht="15.75" x14ac:dyDescent="0.2">
      <c r="A1" s="9" t="s">
        <v>187</v>
      </c>
    </row>
    <row r="4" spans="1:5" x14ac:dyDescent="0.2">
      <c r="A4" s="11" t="s">
        <v>19</v>
      </c>
    </row>
    <row r="5" spans="1:5" x14ac:dyDescent="0.2">
      <c r="B5" s="3" t="s">
        <v>20</v>
      </c>
      <c r="D5" s="10">
        <v>0.05</v>
      </c>
    </row>
    <row r="6" spans="1:5" x14ac:dyDescent="0.2">
      <c r="B6" s="3" t="s">
        <v>177</v>
      </c>
      <c r="D6" s="10">
        <v>7.0000000000000007E-2</v>
      </c>
    </row>
    <row r="7" spans="1:5" x14ac:dyDescent="0.2">
      <c r="B7" s="3" t="s">
        <v>21</v>
      </c>
      <c r="D7" s="10">
        <v>0.23799999999999999</v>
      </c>
    </row>
    <row r="8" spans="1:5" x14ac:dyDescent="0.2">
      <c r="D8" s="10"/>
    </row>
    <row r="9" spans="1:5" x14ac:dyDescent="0.2">
      <c r="A9" s="11" t="s">
        <v>22</v>
      </c>
      <c r="D9" s="10"/>
    </row>
    <row r="10" spans="1:5" x14ac:dyDescent="0.2">
      <c r="B10" s="3" t="s">
        <v>23</v>
      </c>
      <c r="D10" s="10">
        <v>0.14499999999999999</v>
      </c>
      <c r="E10" s="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Gd 1-5 with NI only</vt:lpstr>
      <vt:lpstr>Gd 1-5 with NI &amp; UREPF</vt:lpstr>
      <vt:lpstr>Gd 1-5 with NI &amp; URPS 5%</vt:lpstr>
      <vt:lpstr>Gd 1-5 with NI &amp; URPS 7%</vt:lpstr>
      <vt:lpstr>Gd 6-9 &amp; Prof with NI only</vt:lpstr>
      <vt:lpstr>Gd 6-9 &amp; Prof with NI &amp; USS</vt:lpstr>
      <vt:lpstr>Clinical Grades</vt:lpstr>
      <vt:lpstr>NI thresholds &amp; rates 2022</vt:lpstr>
      <vt:lpstr>Pension rates 2024</vt:lpstr>
    </vt:vector>
  </TitlesOfParts>
  <Company>The 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Osborne</dc:creator>
  <cp:lastModifiedBy>Sarah Haylett</cp:lastModifiedBy>
  <cp:lastPrinted>2013-12-02T10:15:41Z</cp:lastPrinted>
  <dcterms:created xsi:type="dcterms:W3CDTF">2000-07-10T16:32:00Z</dcterms:created>
  <dcterms:modified xsi:type="dcterms:W3CDTF">2024-02-28T15:33:58Z</dcterms:modified>
</cp:coreProperties>
</file>